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/>
  <mc:AlternateContent xmlns:mc="http://schemas.openxmlformats.org/markup-compatibility/2006">
    <mc:Choice Requires="x15">
      <x15ac:absPath xmlns:x15ac="http://schemas.microsoft.com/office/spreadsheetml/2010/11/ac" url="C:\Users\Markéta Veselá\Desktop\Markéta\CN\M_STEJS\zelenkova vila_DPS_úpravy\výkazy_odevzdání\"/>
    </mc:Choice>
  </mc:AlternateContent>
  <xr:revisionPtr revIDLastSave="0" documentId="13_ncr:1_{0911E531-BF34-4350-8D92-3FB181882591}" xr6:coauthVersionLast="36" xr6:coauthVersionMax="36" xr10:uidLastSave="{00000000-0000-0000-0000-000000000000}"/>
  <bookViews>
    <workbookView xWindow="0" yWindow="0" windowWidth="25200" windowHeight="12045" xr2:uid="{00000000-000D-0000-FFFF-FFFF00000000}"/>
  </bookViews>
  <sheets>
    <sheet name="Rekapitulace" sheetId="6" r:id="rId1"/>
    <sheet name="VRN" sheetId="7" r:id="rId2"/>
    <sheet name="D11" sheetId="16" r:id="rId3"/>
    <sheet name="ZTI" sheetId="8" r:id="rId4"/>
    <sheet name="DES_KAN" sheetId="9" r:id="rId5"/>
    <sheet name="UT" sheetId="10" r:id="rId6"/>
    <sheet name="El_SIL" sheetId="15" r:id="rId7"/>
    <sheet name="EL_SLAB_CCTV" sheetId="11" r:id="rId8"/>
    <sheet name="EL_SLAB_EZS" sheetId="12" r:id="rId9"/>
    <sheet name="EL_SLAB_UKS" sheetId="1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" localSheetId="4">#REF!</definedName>
    <definedName name="_" localSheetId="6">#REF!</definedName>
    <definedName name="_" localSheetId="7">#REF!</definedName>
    <definedName name="_" localSheetId="8">#REF!</definedName>
    <definedName name="_" localSheetId="9">#REF!</definedName>
    <definedName name="_" localSheetId="5">#REF!</definedName>
    <definedName name="_" localSheetId="3">#REF!</definedName>
    <definedName name="_">#REF!</definedName>
    <definedName name="_________xlnm.Print_Area">"#REF!"</definedName>
    <definedName name="_________xlnm.Print_Titles">"#REF!"</definedName>
    <definedName name="_______xlnm.Print_Area">"#REF!"</definedName>
    <definedName name="_______xlnm.Print_Titles">"#REF!"</definedName>
    <definedName name="_____obl11" localSheetId="4">#REF!</definedName>
    <definedName name="_____obl11" localSheetId="6">#REF!</definedName>
    <definedName name="_____obl11" localSheetId="7">#REF!</definedName>
    <definedName name="_____obl11" localSheetId="8">#REF!</definedName>
    <definedName name="_____obl11" localSheetId="9">#REF!</definedName>
    <definedName name="_____obl11" localSheetId="5">#REF!</definedName>
    <definedName name="_____obl11" localSheetId="3">#REF!</definedName>
    <definedName name="_____obl11">#REF!</definedName>
    <definedName name="_____obl12" localSheetId="4">#REF!</definedName>
    <definedName name="_____obl12" localSheetId="6">#REF!</definedName>
    <definedName name="_____obl12" localSheetId="7">#REF!</definedName>
    <definedName name="_____obl12" localSheetId="8">#REF!</definedName>
    <definedName name="_____obl12" localSheetId="9">#REF!</definedName>
    <definedName name="_____obl12" localSheetId="5">#REF!</definedName>
    <definedName name="_____obl12" localSheetId="3">#REF!</definedName>
    <definedName name="_____obl12">#REF!</definedName>
    <definedName name="_____obl13" localSheetId="4">#REF!</definedName>
    <definedName name="_____obl13" localSheetId="6">#REF!</definedName>
    <definedName name="_____obl13" localSheetId="7">#REF!</definedName>
    <definedName name="_____obl13" localSheetId="8">#REF!</definedName>
    <definedName name="_____obl13" localSheetId="9">#REF!</definedName>
    <definedName name="_____obl13" localSheetId="5">#REF!</definedName>
    <definedName name="_____obl13" localSheetId="3">#REF!</definedName>
    <definedName name="_____obl13">#REF!</definedName>
    <definedName name="_____obl14" localSheetId="4">#REF!</definedName>
    <definedName name="_____obl14" localSheetId="6">#REF!</definedName>
    <definedName name="_____obl14" localSheetId="7">#REF!</definedName>
    <definedName name="_____obl14" localSheetId="8">#REF!</definedName>
    <definedName name="_____obl14" localSheetId="9">#REF!</definedName>
    <definedName name="_____obl14" localSheetId="5">#REF!</definedName>
    <definedName name="_____obl14" localSheetId="3">#REF!</definedName>
    <definedName name="_____obl14">#REF!</definedName>
    <definedName name="_____obl15" localSheetId="4">#REF!</definedName>
    <definedName name="_____obl15" localSheetId="6">#REF!</definedName>
    <definedName name="_____obl15" localSheetId="7">#REF!</definedName>
    <definedName name="_____obl15" localSheetId="8">#REF!</definedName>
    <definedName name="_____obl15" localSheetId="9">#REF!</definedName>
    <definedName name="_____obl15" localSheetId="5">#REF!</definedName>
    <definedName name="_____obl15" localSheetId="3">#REF!</definedName>
    <definedName name="_____obl15">#REF!</definedName>
    <definedName name="_____obl16" localSheetId="4">#REF!</definedName>
    <definedName name="_____obl16" localSheetId="6">#REF!</definedName>
    <definedName name="_____obl16" localSheetId="7">#REF!</definedName>
    <definedName name="_____obl16" localSheetId="8">#REF!</definedName>
    <definedName name="_____obl16" localSheetId="9">#REF!</definedName>
    <definedName name="_____obl16" localSheetId="5">#REF!</definedName>
    <definedName name="_____obl16" localSheetId="3">#REF!</definedName>
    <definedName name="_____obl16">#REF!</definedName>
    <definedName name="_____obl17" localSheetId="4">#REF!</definedName>
    <definedName name="_____obl17" localSheetId="6">#REF!</definedName>
    <definedName name="_____obl17" localSheetId="7">#REF!</definedName>
    <definedName name="_____obl17" localSheetId="8">#REF!</definedName>
    <definedName name="_____obl17" localSheetId="9">#REF!</definedName>
    <definedName name="_____obl17" localSheetId="5">#REF!</definedName>
    <definedName name="_____obl17" localSheetId="3">#REF!</definedName>
    <definedName name="_____obl17">#REF!</definedName>
    <definedName name="_____obl1710" localSheetId="4">#REF!</definedName>
    <definedName name="_____obl1710" localSheetId="6">#REF!</definedName>
    <definedName name="_____obl1710" localSheetId="7">#REF!</definedName>
    <definedName name="_____obl1710" localSheetId="8">#REF!</definedName>
    <definedName name="_____obl1710" localSheetId="9">#REF!</definedName>
    <definedName name="_____obl1710" localSheetId="5">#REF!</definedName>
    <definedName name="_____obl1710" localSheetId="3">#REF!</definedName>
    <definedName name="_____obl1710">#REF!</definedName>
    <definedName name="_____obl1711" localSheetId="4">#REF!</definedName>
    <definedName name="_____obl1711" localSheetId="6">#REF!</definedName>
    <definedName name="_____obl1711" localSheetId="7">#REF!</definedName>
    <definedName name="_____obl1711" localSheetId="8">#REF!</definedName>
    <definedName name="_____obl1711" localSheetId="9">#REF!</definedName>
    <definedName name="_____obl1711" localSheetId="5">#REF!</definedName>
    <definedName name="_____obl1711" localSheetId="3">#REF!</definedName>
    <definedName name="_____obl1711">#REF!</definedName>
    <definedName name="_____obl1712" localSheetId="4">#REF!</definedName>
    <definedName name="_____obl1712" localSheetId="6">#REF!</definedName>
    <definedName name="_____obl1712" localSheetId="7">#REF!</definedName>
    <definedName name="_____obl1712" localSheetId="8">#REF!</definedName>
    <definedName name="_____obl1712" localSheetId="9">#REF!</definedName>
    <definedName name="_____obl1712" localSheetId="5">#REF!</definedName>
    <definedName name="_____obl1712" localSheetId="3">#REF!</definedName>
    <definedName name="_____obl1712">#REF!</definedName>
    <definedName name="_____obl1713" localSheetId="4">#REF!</definedName>
    <definedName name="_____obl1713" localSheetId="6">#REF!</definedName>
    <definedName name="_____obl1713" localSheetId="7">#REF!</definedName>
    <definedName name="_____obl1713" localSheetId="8">#REF!</definedName>
    <definedName name="_____obl1713" localSheetId="9">#REF!</definedName>
    <definedName name="_____obl1713" localSheetId="5">#REF!</definedName>
    <definedName name="_____obl1713" localSheetId="3">#REF!</definedName>
    <definedName name="_____obl1713">#REF!</definedName>
    <definedName name="_____obl1714" localSheetId="4">#REF!</definedName>
    <definedName name="_____obl1714" localSheetId="6">#REF!</definedName>
    <definedName name="_____obl1714" localSheetId="7">#REF!</definedName>
    <definedName name="_____obl1714" localSheetId="8">#REF!</definedName>
    <definedName name="_____obl1714" localSheetId="9">#REF!</definedName>
    <definedName name="_____obl1714" localSheetId="5">#REF!</definedName>
    <definedName name="_____obl1714" localSheetId="3">#REF!</definedName>
    <definedName name="_____obl1714">#REF!</definedName>
    <definedName name="_____obl1715" localSheetId="4">#REF!</definedName>
    <definedName name="_____obl1715" localSheetId="6">#REF!</definedName>
    <definedName name="_____obl1715" localSheetId="7">#REF!</definedName>
    <definedName name="_____obl1715" localSheetId="8">#REF!</definedName>
    <definedName name="_____obl1715" localSheetId="9">#REF!</definedName>
    <definedName name="_____obl1715" localSheetId="5">#REF!</definedName>
    <definedName name="_____obl1715" localSheetId="3">#REF!</definedName>
    <definedName name="_____obl1715">#REF!</definedName>
    <definedName name="_____obl1716" localSheetId="4">#REF!</definedName>
    <definedName name="_____obl1716" localSheetId="6">#REF!</definedName>
    <definedName name="_____obl1716" localSheetId="7">#REF!</definedName>
    <definedName name="_____obl1716" localSheetId="8">#REF!</definedName>
    <definedName name="_____obl1716" localSheetId="9">#REF!</definedName>
    <definedName name="_____obl1716" localSheetId="5">#REF!</definedName>
    <definedName name="_____obl1716" localSheetId="3">#REF!</definedName>
    <definedName name="_____obl1716">#REF!</definedName>
    <definedName name="_____obl1717" localSheetId="4">#REF!</definedName>
    <definedName name="_____obl1717" localSheetId="6">#REF!</definedName>
    <definedName name="_____obl1717" localSheetId="7">#REF!</definedName>
    <definedName name="_____obl1717" localSheetId="8">#REF!</definedName>
    <definedName name="_____obl1717" localSheetId="9">#REF!</definedName>
    <definedName name="_____obl1717" localSheetId="5">#REF!</definedName>
    <definedName name="_____obl1717" localSheetId="3">#REF!</definedName>
    <definedName name="_____obl1717">#REF!</definedName>
    <definedName name="_____obl1718" localSheetId="4">#REF!</definedName>
    <definedName name="_____obl1718" localSheetId="6">#REF!</definedName>
    <definedName name="_____obl1718" localSheetId="7">#REF!</definedName>
    <definedName name="_____obl1718" localSheetId="8">#REF!</definedName>
    <definedName name="_____obl1718" localSheetId="9">#REF!</definedName>
    <definedName name="_____obl1718" localSheetId="5">#REF!</definedName>
    <definedName name="_____obl1718" localSheetId="3">#REF!</definedName>
    <definedName name="_____obl1718">#REF!</definedName>
    <definedName name="_____obl1719" localSheetId="4">#REF!</definedName>
    <definedName name="_____obl1719" localSheetId="6">#REF!</definedName>
    <definedName name="_____obl1719" localSheetId="7">#REF!</definedName>
    <definedName name="_____obl1719" localSheetId="8">#REF!</definedName>
    <definedName name="_____obl1719" localSheetId="9">#REF!</definedName>
    <definedName name="_____obl1719" localSheetId="5">#REF!</definedName>
    <definedName name="_____obl1719" localSheetId="3">#REF!</definedName>
    <definedName name="_____obl1719">#REF!</definedName>
    <definedName name="_____obl173" localSheetId="4">#REF!</definedName>
    <definedName name="_____obl173" localSheetId="6">#REF!</definedName>
    <definedName name="_____obl173" localSheetId="7">#REF!</definedName>
    <definedName name="_____obl173" localSheetId="8">#REF!</definedName>
    <definedName name="_____obl173" localSheetId="9">#REF!</definedName>
    <definedName name="_____obl173" localSheetId="5">#REF!</definedName>
    <definedName name="_____obl173" localSheetId="3">#REF!</definedName>
    <definedName name="_____obl173">#REF!</definedName>
    <definedName name="_____obl174" localSheetId="4">#REF!</definedName>
    <definedName name="_____obl174" localSheetId="6">#REF!</definedName>
    <definedName name="_____obl174" localSheetId="7">#REF!</definedName>
    <definedName name="_____obl174" localSheetId="8">#REF!</definedName>
    <definedName name="_____obl174" localSheetId="9">#REF!</definedName>
    <definedName name="_____obl174" localSheetId="5">#REF!</definedName>
    <definedName name="_____obl174" localSheetId="3">#REF!</definedName>
    <definedName name="_____obl174">#REF!</definedName>
    <definedName name="_____obl175" localSheetId="4">#REF!</definedName>
    <definedName name="_____obl175" localSheetId="6">#REF!</definedName>
    <definedName name="_____obl175" localSheetId="7">#REF!</definedName>
    <definedName name="_____obl175" localSheetId="8">#REF!</definedName>
    <definedName name="_____obl175" localSheetId="9">#REF!</definedName>
    <definedName name="_____obl175" localSheetId="5">#REF!</definedName>
    <definedName name="_____obl175" localSheetId="3">#REF!</definedName>
    <definedName name="_____obl175">#REF!</definedName>
    <definedName name="_____obl176" localSheetId="4">#REF!</definedName>
    <definedName name="_____obl176" localSheetId="6">#REF!</definedName>
    <definedName name="_____obl176" localSheetId="7">#REF!</definedName>
    <definedName name="_____obl176" localSheetId="8">#REF!</definedName>
    <definedName name="_____obl176" localSheetId="9">#REF!</definedName>
    <definedName name="_____obl176" localSheetId="5">#REF!</definedName>
    <definedName name="_____obl176" localSheetId="3">#REF!</definedName>
    <definedName name="_____obl176">#REF!</definedName>
    <definedName name="_____obl177" localSheetId="4">#REF!</definedName>
    <definedName name="_____obl177" localSheetId="6">#REF!</definedName>
    <definedName name="_____obl177" localSheetId="7">#REF!</definedName>
    <definedName name="_____obl177" localSheetId="8">#REF!</definedName>
    <definedName name="_____obl177" localSheetId="9">#REF!</definedName>
    <definedName name="_____obl177" localSheetId="5">#REF!</definedName>
    <definedName name="_____obl177" localSheetId="3">#REF!</definedName>
    <definedName name="_____obl177">#REF!</definedName>
    <definedName name="_____obl178" localSheetId="4">#REF!</definedName>
    <definedName name="_____obl178" localSheetId="6">#REF!</definedName>
    <definedName name="_____obl178" localSheetId="7">#REF!</definedName>
    <definedName name="_____obl178" localSheetId="8">#REF!</definedName>
    <definedName name="_____obl178" localSheetId="9">#REF!</definedName>
    <definedName name="_____obl178" localSheetId="5">#REF!</definedName>
    <definedName name="_____obl178" localSheetId="3">#REF!</definedName>
    <definedName name="_____obl178">#REF!</definedName>
    <definedName name="_____obl179" localSheetId="4">#REF!</definedName>
    <definedName name="_____obl179" localSheetId="6">#REF!</definedName>
    <definedName name="_____obl179" localSheetId="7">#REF!</definedName>
    <definedName name="_____obl179" localSheetId="8">#REF!</definedName>
    <definedName name="_____obl179" localSheetId="9">#REF!</definedName>
    <definedName name="_____obl179" localSheetId="5">#REF!</definedName>
    <definedName name="_____obl179" localSheetId="3">#REF!</definedName>
    <definedName name="_____obl179">#REF!</definedName>
    <definedName name="_____obl18" localSheetId="4">#REF!</definedName>
    <definedName name="_____obl18" localSheetId="6">#REF!</definedName>
    <definedName name="_____obl18" localSheetId="7">#REF!</definedName>
    <definedName name="_____obl18" localSheetId="8">#REF!</definedName>
    <definedName name="_____obl18" localSheetId="9">#REF!</definedName>
    <definedName name="_____obl18" localSheetId="5">#REF!</definedName>
    <definedName name="_____obl18" localSheetId="3">#REF!</definedName>
    <definedName name="_____obl18">#REF!</definedName>
    <definedName name="_____obl181" localSheetId="4">#REF!</definedName>
    <definedName name="_____obl181" localSheetId="6">#REF!</definedName>
    <definedName name="_____obl181" localSheetId="7">#REF!</definedName>
    <definedName name="_____obl181" localSheetId="8">#REF!</definedName>
    <definedName name="_____obl181" localSheetId="9">#REF!</definedName>
    <definedName name="_____obl181" localSheetId="5">#REF!</definedName>
    <definedName name="_____obl181" localSheetId="3">#REF!</definedName>
    <definedName name="_____obl181">#REF!</definedName>
    <definedName name="_____obl1816" localSheetId="4">#REF!</definedName>
    <definedName name="_____obl1816" localSheetId="6">#REF!</definedName>
    <definedName name="_____obl1816" localSheetId="7">#REF!</definedName>
    <definedName name="_____obl1816" localSheetId="8">#REF!</definedName>
    <definedName name="_____obl1816" localSheetId="9">#REF!</definedName>
    <definedName name="_____obl1816" localSheetId="5">#REF!</definedName>
    <definedName name="_____obl1816" localSheetId="3">#REF!</definedName>
    <definedName name="_____obl1816">#REF!</definedName>
    <definedName name="_____obl1820" localSheetId="4">#REF!</definedName>
    <definedName name="_____obl1820" localSheetId="6">#REF!</definedName>
    <definedName name="_____obl1820" localSheetId="7">#REF!</definedName>
    <definedName name="_____obl1820" localSheetId="8">#REF!</definedName>
    <definedName name="_____obl1820" localSheetId="9">#REF!</definedName>
    <definedName name="_____obl1820" localSheetId="5">#REF!</definedName>
    <definedName name="_____obl1820" localSheetId="3">#REF!</definedName>
    <definedName name="_____obl1820">#REF!</definedName>
    <definedName name="_____obl1821" localSheetId="4">#REF!</definedName>
    <definedName name="_____obl1821" localSheetId="6">#REF!</definedName>
    <definedName name="_____obl1821" localSheetId="7">#REF!</definedName>
    <definedName name="_____obl1821" localSheetId="8">#REF!</definedName>
    <definedName name="_____obl1821" localSheetId="9">#REF!</definedName>
    <definedName name="_____obl1821" localSheetId="5">#REF!</definedName>
    <definedName name="_____obl1821" localSheetId="3">#REF!</definedName>
    <definedName name="_____obl1821">#REF!</definedName>
    <definedName name="_____obl1822" localSheetId="4">#REF!</definedName>
    <definedName name="_____obl1822" localSheetId="6">#REF!</definedName>
    <definedName name="_____obl1822" localSheetId="7">#REF!</definedName>
    <definedName name="_____obl1822" localSheetId="8">#REF!</definedName>
    <definedName name="_____obl1822" localSheetId="9">#REF!</definedName>
    <definedName name="_____obl1822" localSheetId="5">#REF!</definedName>
    <definedName name="_____obl1822" localSheetId="3">#REF!</definedName>
    <definedName name="_____obl1822">#REF!</definedName>
    <definedName name="_____obl1823" localSheetId="4">#REF!</definedName>
    <definedName name="_____obl1823" localSheetId="6">#REF!</definedName>
    <definedName name="_____obl1823" localSheetId="7">#REF!</definedName>
    <definedName name="_____obl1823" localSheetId="8">#REF!</definedName>
    <definedName name="_____obl1823" localSheetId="9">#REF!</definedName>
    <definedName name="_____obl1823" localSheetId="5">#REF!</definedName>
    <definedName name="_____obl1823" localSheetId="3">#REF!</definedName>
    <definedName name="_____obl1823">#REF!</definedName>
    <definedName name="_____obl1824" localSheetId="4">#REF!</definedName>
    <definedName name="_____obl1824" localSheetId="6">#REF!</definedName>
    <definedName name="_____obl1824" localSheetId="7">#REF!</definedName>
    <definedName name="_____obl1824" localSheetId="8">#REF!</definedName>
    <definedName name="_____obl1824" localSheetId="9">#REF!</definedName>
    <definedName name="_____obl1824" localSheetId="5">#REF!</definedName>
    <definedName name="_____obl1824" localSheetId="3">#REF!</definedName>
    <definedName name="_____obl1824">#REF!</definedName>
    <definedName name="_____obl1825" localSheetId="4">#REF!</definedName>
    <definedName name="_____obl1825" localSheetId="6">#REF!</definedName>
    <definedName name="_____obl1825" localSheetId="7">#REF!</definedName>
    <definedName name="_____obl1825" localSheetId="8">#REF!</definedName>
    <definedName name="_____obl1825" localSheetId="9">#REF!</definedName>
    <definedName name="_____obl1825" localSheetId="5">#REF!</definedName>
    <definedName name="_____obl1825" localSheetId="3">#REF!</definedName>
    <definedName name="_____obl1825">#REF!</definedName>
    <definedName name="_____obl1826" localSheetId="4">#REF!</definedName>
    <definedName name="_____obl1826" localSheetId="6">#REF!</definedName>
    <definedName name="_____obl1826" localSheetId="7">#REF!</definedName>
    <definedName name="_____obl1826" localSheetId="8">#REF!</definedName>
    <definedName name="_____obl1826" localSheetId="9">#REF!</definedName>
    <definedName name="_____obl1826" localSheetId="5">#REF!</definedName>
    <definedName name="_____obl1826" localSheetId="3">#REF!</definedName>
    <definedName name="_____obl1826">#REF!</definedName>
    <definedName name="_____obl1827" localSheetId="4">#REF!</definedName>
    <definedName name="_____obl1827" localSheetId="6">#REF!</definedName>
    <definedName name="_____obl1827" localSheetId="7">#REF!</definedName>
    <definedName name="_____obl1827" localSheetId="8">#REF!</definedName>
    <definedName name="_____obl1827" localSheetId="9">#REF!</definedName>
    <definedName name="_____obl1827" localSheetId="5">#REF!</definedName>
    <definedName name="_____obl1827" localSheetId="3">#REF!</definedName>
    <definedName name="_____obl1827">#REF!</definedName>
    <definedName name="_____obl1828" localSheetId="4">#REF!</definedName>
    <definedName name="_____obl1828" localSheetId="6">#REF!</definedName>
    <definedName name="_____obl1828" localSheetId="7">#REF!</definedName>
    <definedName name="_____obl1828" localSheetId="8">#REF!</definedName>
    <definedName name="_____obl1828" localSheetId="9">#REF!</definedName>
    <definedName name="_____obl1828" localSheetId="5">#REF!</definedName>
    <definedName name="_____obl1828" localSheetId="3">#REF!</definedName>
    <definedName name="_____obl1828">#REF!</definedName>
    <definedName name="_____obl1829" localSheetId="4">#REF!</definedName>
    <definedName name="_____obl1829" localSheetId="6">#REF!</definedName>
    <definedName name="_____obl1829" localSheetId="7">#REF!</definedName>
    <definedName name="_____obl1829" localSheetId="8">#REF!</definedName>
    <definedName name="_____obl1829" localSheetId="9">#REF!</definedName>
    <definedName name="_____obl1829" localSheetId="5">#REF!</definedName>
    <definedName name="_____obl1829" localSheetId="3">#REF!</definedName>
    <definedName name="_____obl1829">#REF!</definedName>
    <definedName name="_____obl183" localSheetId="4">#REF!</definedName>
    <definedName name="_____obl183" localSheetId="6">#REF!</definedName>
    <definedName name="_____obl183" localSheetId="7">#REF!</definedName>
    <definedName name="_____obl183" localSheetId="8">#REF!</definedName>
    <definedName name="_____obl183" localSheetId="9">#REF!</definedName>
    <definedName name="_____obl183" localSheetId="5">#REF!</definedName>
    <definedName name="_____obl183" localSheetId="3">#REF!</definedName>
    <definedName name="_____obl183">#REF!</definedName>
    <definedName name="_____obl1831" localSheetId="4">#REF!</definedName>
    <definedName name="_____obl1831" localSheetId="6">#REF!</definedName>
    <definedName name="_____obl1831" localSheetId="7">#REF!</definedName>
    <definedName name="_____obl1831" localSheetId="8">#REF!</definedName>
    <definedName name="_____obl1831" localSheetId="9">#REF!</definedName>
    <definedName name="_____obl1831" localSheetId="5">#REF!</definedName>
    <definedName name="_____obl1831" localSheetId="3">#REF!</definedName>
    <definedName name="_____obl1831">#REF!</definedName>
    <definedName name="_____obl1832" localSheetId="4">#REF!</definedName>
    <definedName name="_____obl1832" localSheetId="6">#REF!</definedName>
    <definedName name="_____obl1832" localSheetId="7">#REF!</definedName>
    <definedName name="_____obl1832" localSheetId="8">#REF!</definedName>
    <definedName name="_____obl1832" localSheetId="9">#REF!</definedName>
    <definedName name="_____obl1832" localSheetId="5">#REF!</definedName>
    <definedName name="_____obl1832" localSheetId="3">#REF!</definedName>
    <definedName name="_____obl1832">#REF!</definedName>
    <definedName name="_____obl184" localSheetId="4">#REF!</definedName>
    <definedName name="_____obl184" localSheetId="6">#REF!</definedName>
    <definedName name="_____obl184" localSheetId="7">#REF!</definedName>
    <definedName name="_____obl184" localSheetId="8">#REF!</definedName>
    <definedName name="_____obl184" localSheetId="9">#REF!</definedName>
    <definedName name="_____obl184" localSheetId="5">#REF!</definedName>
    <definedName name="_____obl184" localSheetId="3">#REF!</definedName>
    <definedName name="_____obl184">#REF!</definedName>
    <definedName name="_____obl185" localSheetId="4">#REF!</definedName>
    <definedName name="_____obl185" localSheetId="6">#REF!</definedName>
    <definedName name="_____obl185" localSheetId="7">#REF!</definedName>
    <definedName name="_____obl185" localSheetId="8">#REF!</definedName>
    <definedName name="_____obl185" localSheetId="9">#REF!</definedName>
    <definedName name="_____obl185" localSheetId="5">#REF!</definedName>
    <definedName name="_____obl185" localSheetId="3">#REF!</definedName>
    <definedName name="_____obl185">#REF!</definedName>
    <definedName name="_____obl186" localSheetId="4">#REF!</definedName>
    <definedName name="_____obl186" localSheetId="6">#REF!</definedName>
    <definedName name="_____obl186" localSheetId="7">#REF!</definedName>
    <definedName name="_____obl186" localSheetId="8">#REF!</definedName>
    <definedName name="_____obl186" localSheetId="9">#REF!</definedName>
    <definedName name="_____obl186" localSheetId="5">#REF!</definedName>
    <definedName name="_____obl186" localSheetId="3">#REF!</definedName>
    <definedName name="_____obl186">#REF!</definedName>
    <definedName name="_____obl187" localSheetId="4">#REF!</definedName>
    <definedName name="_____obl187" localSheetId="6">#REF!</definedName>
    <definedName name="_____obl187" localSheetId="7">#REF!</definedName>
    <definedName name="_____obl187" localSheetId="8">#REF!</definedName>
    <definedName name="_____obl187" localSheetId="9">#REF!</definedName>
    <definedName name="_____obl187" localSheetId="5">#REF!</definedName>
    <definedName name="_____obl187" localSheetId="3">#REF!</definedName>
    <definedName name="_____obl187">#REF!</definedName>
    <definedName name="_____xlnm.Criteria">"#REF!"</definedName>
    <definedName name="_____xlnm.Database">"#REF!"</definedName>
    <definedName name="_____xlnm.Print_Area">"#REF!"</definedName>
    <definedName name="_____xlnm.Print_Titles">"#REF!"</definedName>
    <definedName name="____0">"$#REF!.$A$3:$#REF!.$C$1671"</definedName>
    <definedName name="____0_1">0</definedName>
    <definedName name="____0_2">0</definedName>
    <definedName name="____0_3">0</definedName>
    <definedName name="____0_4">0</definedName>
    <definedName name="____0_5">0</definedName>
    <definedName name="____0_6">0</definedName>
    <definedName name="____BPK1" localSheetId="4">#REF!</definedName>
    <definedName name="____BPK1" localSheetId="6">#REF!</definedName>
    <definedName name="____BPK1" localSheetId="7">#REF!</definedName>
    <definedName name="____BPK1" localSheetId="8">#REF!</definedName>
    <definedName name="____BPK1" localSheetId="9">#REF!</definedName>
    <definedName name="____BPK1" localSheetId="5">#REF!</definedName>
    <definedName name="____BPK1" localSheetId="3">#REF!</definedName>
    <definedName name="____BPK1">#REF!</definedName>
    <definedName name="____BPK2" localSheetId="4">#REF!</definedName>
    <definedName name="____BPK2" localSheetId="6">#REF!</definedName>
    <definedName name="____BPK2" localSheetId="7">#REF!</definedName>
    <definedName name="____BPK2" localSheetId="8">#REF!</definedName>
    <definedName name="____BPK2" localSheetId="9">#REF!</definedName>
    <definedName name="____BPK2" localSheetId="5">#REF!</definedName>
    <definedName name="____BPK2" localSheetId="3">#REF!</definedName>
    <definedName name="____BPK2">#REF!</definedName>
    <definedName name="____BPK3" localSheetId="4">#REF!</definedName>
    <definedName name="____BPK3" localSheetId="6">#REF!</definedName>
    <definedName name="____BPK3" localSheetId="7">#REF!</definedName>
    <definedName name="____BPK3" localSheetId="8">#REF!</definedName>
    <definedName name="____BPK3" localSheetId="9">#REF!</definedName>
    <definedName name="____BPK3" localSheetId="5">#REF!</definedName>
    <definedName name="____BPK3" localSheetId="3">#REF!</definedName>
    <definedName name="____BPK3">#REF!</definedName>
    <definedName name="____obl11" localSheetId="4">#REF!</definedName>
    <definedName name="____obl11" localSheetId="6">#REF!</definedName>
    <definedName name="____obl11" localSheetId="7">#REF!</definedName>
    <definedName name="____obl11" localSheetId="8">#REF!</definedName>
    <definedName name="____obl11" localSheetId="9">#REF!</definedName>
    <definedName name="____obl11" localSheetId="5">#REF!</definedName>
    <definedName name="____obl11" localSheetId="3">#REF!</definedName>
    <definedName name="____obl11">#REF!</definedName>
    <definedName name="____obl12" localSheetId="4">#REF!</definedName>
    <definedName name="____obl12" localSheetId="6">#REF!</definedName>
    <definedName name="____obl12" localSheetId="7">#REF!</definedName>
    <definedName name="____obl12" localSheetId="8">#REF!</definedName>
    <definedName name="____obl12" localSheetId="9">#REF!</definedName>
    <definedName name="____obl12" localSheetId="5">#REF!</definedName>
    <definedName name="____obl12" localSheetId="3">#REF!</definedName>
    <definedName name="____obl12">#REF!</definedName>
    <definedName name="____obl13" localSheetId="4">#REF!</definedName>
    <definedName name="____obl13" localSheetId="6">#REF!</definedName>
    <definedName name="____obl13" localSheetId="7">#REF!</definedName>
    <definedName name="____obl13" localSheetId="8">#REF!</definedName>
    <definedName name="____obl13" localSheetId="9">#REF!</definedName>
    <definedName name="____obl13" localSheetId="5">#REF!</definedName>
    <definedName name="____obl13" localSheetId="3">#REF!</definedName>
    <definedName name="____obl13">#REF!</definedName>
    <definedName name="____obl14" localSheetId="4">#REF!</definedName>
    <definedName name="____obl14" localSheetId="6">#REF!</definedName>
    <definedName name="____obl14" localSheetId="7">#REF!</definedName>
    <definedName name="____obl14" localSheetId="8">#REF!</definedName>
    <definedName name="____obl14" localSheetId="9">#REF!</definedName>
    <definedName name="____obl14" localSheetId="5">#REF!</definedName>
    <definedName name="____obl14" localSheetId="3">#REF!</definedName>
    <definedName name="____obl14">#REF!</definedName>
    <definedName name="____obl15" localSheetId="4">#REF!</definedName>
    <definedName name="____obl15" localSheetId="6">#REF!</definedName>
    <definedName name="____obl15" localSheetId="7">#REF!</definedName>
    <definedName name="____obl15" localSheetId="8">#REF!</definedName>
    <definedName name="____obl15" localSheetId="9">#REF!</definedName>
    <definedName name="____obl15" localSheetId="5">#REF!</definedName>
    <definedName name="____obl15" localSheetId="3">#REF!</definedName>
    <definedName name="____obl15">#REF!</definedName>
    <definedName name="____obl16" localSheetId="4">#REF!</definedName>
    <definedName name="____obl16" localSheetId="6">#REF!</definedName>
    <definedName name="____obl16" localSheetId="7">#REF!</definedName>
    <definedName name="____obl16" localSheetId="8">#REF!</definedName>
    <definedName name="____obl16" localSheetId="9">#REF!</definedName>
    <definedName name="____obl16" localSheetId="5">#REF!</definedName>
    <definedName name="____obl16" localSheetId="3">#REF!</definedName>
    <definedName name="____obl16">#REF!</definedName>
    <definedName name="____obl17" localSheetId="4">#REF!</definedName>
    <definedName name="____obl17" localSheetId="6">#REF!</definedName>
    <definedName name="____obl17" localSheetId="7">#REF!</definedName>
    <definedName name="____obl17" localSheetId="8">#REF!</definedName>
    <definedName name="____obl17" localSheetId="9">#REF!</definedName>
    <definedName name="____obl17" localSheetId="5">#REF!</definedName>
    <definedName name="____obl17" localSheetId="3">#REF!</definedName>
    <definedName name="____obl17">#REF!</definedName>
    <definedName name="____obl1710" localSheetId="4">#REF!</definedName>
    <definedName name="____obl1710" localSheetId="6">#REF!</definedName>
    <definedName name="____obl1710" localSheetId="7">#REF!</definedName>
    <definedName name="____obl1710" localSheetId="8">#REF!</definedName>
    <definedName name="____obl1710" localSheetId="9">#REF!</definedName>
    <definedName name="____obl1710" localSheetId="5">#REF!</definedName>
    <definedName name="____obl1710" localSheetId="3">#REF!</definedName>
    <definedName name="____obl1710">#REF!</definedName>
    <definedName name="____obl1711" localSheetId="4">#REF!</definedName>
    <definedName name="____obl1711" localSheetId="6">#REF!</definedName>
    <definedName name="____obl1711" localSheetId="7">#REF!</definedName>
    <definedName name="____obl1711" localSheetId="8">#REF!</definedName>
    <definedName name="____obl1711" localSheetId="9">#REF!</definedName>
    <definedName name="____obl1711" localSheetId="5">#REF!</definedName>
    <definedName name="____obl1711" localSheetId="3">#REF!</definedName>
    <definedName name="____obl1711">#REF!</definedName>
    <definedName name="____obl1712" localSheetId="4">#REF!</definedName>
    <definedName name="____obl1712" localSheetId="6">#REF!</definedName>
    <definedName name="____obl1712" localSheetId="7">#REF!</definedName>
    <definedName name="____obl1712" localSheetId="8">#REF!</definedName>
    <definedName name="____obl1712" localSheetId="9">#REF!</definedName>
    <definedName name="____obl1712" localSheetId="5">#REF!</definedName>
    <definedName name="____obl1712" localSheetId="3">#REF!</definedName>
    <definedName name="____obl1712">#REF!</definedName>
    <definedName name="____obl1713" localSheetId="4">#REF!</definedName>
    <definedName name="____obl1713" localSheetId="6">#REF!</definedName>
    <definedName name="____obl1713" localSheetId="7">#REF!</definedName>
    <definedName name="____obl1713" localSheetId="8">#REF!</definedName>
    <definedName name="____obl1713" localSheetId="9">#REF!</definedName>
    <definedName name="____obl1713" localSheetId="5">#REF!</definedName>
    <definedName name="____obl1713" localSheetId="3">#REF!</definedName>
    <definedName name="____obl1713">#REF!</definedName>
    <definedName name="____obl1714" localSheetId="4">#REF!</definedName>
    <definedName name="____obl1714" localSheetId="6">#REF!</definedName>
    <definedName name="____obl1714" localSheetId="7">#REF!</definedName>
    <definedName name="____obl1714" localSheetId="8">#REF!</definedName>
    <definedName name="____obl1714" localSheetId="9">#REF!</definedName>
    <definedName name="____obl1714" localSheetId="5">#REF!</definedName>
    <definedName name="____obl1714" localSheetId="3">#REF!</definedName>
    <definedName name="____obl1714">#REF!</definedName>
    <definedName name="____obl1715" localSheetId="4">#REF!</definedName>
    <definedName name="____obl1715" localSheetId="6">#REF!</definedName>
    <definedName name="____obl1715" localSheetId="7">#REF!</definedName>
    <definedName name="____obl1715" localSheetId="8">#REF!</definedName>
    <definedName name="____obl1715" localSheetId="9">#REF!</definedName>
    <definedName name="____obl1715" localSheetId="5">#REF!</definedName>
    <definedName name="____obl1715" localSheetId="3">#REF!</definedName>
    <definedName name="____obl1715">#REF!</definedName>
    <definedName name="____obl1716" localSheetId="4">#REF!</definedName>
    <definedName name="____obl1716" localSheetId="6">#REF!</definedName>
    <definedName name="____obl1716" localSheetId="7">#REF!</definedName>
    <definedName name="____obl1716" localSheetId="8">#REF!</definedName>
    <definedName name="____obl1716" localSheetId="9">#REF!</definedName>
    <definedName name="____obl1716" localSheetId="5">#REF!</definedName>
    <definedName name="____obl1716" localSheetId="3">#REF!</definedName>
    <definedName name="____obl1716">#REF!</definedName>
    <definedName name="____obl1717" localSheetId="4">#REF!</definedName>
    <definedName name="____obl1717" localSheetId="6">#REF!</definedName>
    <definedName name="____obl1717" localSheetId="7">#REF!</definedName>
    <definedName name="____obl1717" localSheetId="8">#REF!</definedName>
    <definedName name="____obl1717" localSheetId="9">#REF!</definedName>
    <definedName name="____obl1717" localSheetId="5">#REF!</definedName>
    <definedName name="____obl1717" localSheetId="3">#REF!</definedName>
    <definedName name="____obl1717">#REF!</definedName>
    <definedName name="____obl1718" localSheetId="4">#REF!</definedName>
    <definedName name="____obl1718" localSheetId="6">#REF!</definedName>
    <definedName name="____obl1718" localSheetId="7">#REF!</definedName>
    <definedName name="____obl1718" localSheetId="8">#REF!</definedName>
    <definedName name="____obl1718" localSheetId="9">#REF!</definedName>
    <definedName name="____obl1718" localSheetId="5">#REF!</definedName>
    <definedName name="____obl1718" localSheetId="3">#REF!</definedName>
    <definedName name="____obl1718">#REF!</definedName>
    <definedName name="____obl1719" localSheetId="4">#REF!</definedName>
    <definedName name="____obl1719" localSheetId="6">#REF!</definedName>
    <definedName name="____obl1719" localSheetId="7">#REF!</definedName>
    <definedName name="____obl1719" localSheetId="8">#REF!</definedName>
    <definedName name="____obl1719" localSheetId="9">#REF!</definedName>
    <definedName name="____obl1719" localSheetId="5">#REF!</definedName>
    <definedName name="____obl1719" localSheetId="3">#REF!</definedName>
    <definedName name="____obl1719">#REF!</definedName>
    <definedName name="____obl173" localSheetId="4">#REF!</definedName>
    <definedName name="____obl173" localSheetId="6">#REF!</definedName>
    <definedName name="____obl173" localSheetId="7">#REF!</definedName>
    <definedName name="____obl173" localSheetId="8">#REF!</definedName>
    <definedName name="____obl173" localSheetId="9">#REF!</definedName>
    <definedName name="____obl173" localSheetId="5">#REF!</definedName>
    <definedName name="____obl173" localSheetId="3">#REF!</definedName>
    <definedName name="____obl173">#REF!</definedName>
    <definedName name="____obl174" localSheetId="4">#REF!</definedName>
    <definedName name="____obl174" localSheetId="6">#REF!</definedName>
    <definedName name="____obl174" localSheetId="7">#REF!</definedName>
    <definedName name="____obl174" localSheetId="8">#REF!</definedName>
    <definedName name="____obl174" localSheetId="9">#REF!</definedName>
    <definedName name="____obl174" localSheetId="5">#REF!</definedName>
    <definedName name="____obl174" localSheetId="3">#REF!</definedName>
    <definedName name="____obl174">#REF!</definedName>
    <definedName name="____obl175" localSheetId="4">#REF!</definedName>
    <definedName name="____obl175" localSheetId="6">#REF!</definedName>
    <definedName name="____obl175" localSheetId="7">#REF!</definedName>
    <definedName name="____obl175" localSheetId="8">#REF!</definedName>
    <definedName name="____obl175" localSheetId="9">#REF!</definedName>
    <definedName name="____obl175" localSheetId="5">#REF!</definedName>
    <definedName name="____obl175" localSheetId="3">#REF!</definedName>
    <definedName name="____obl175">#REF!</definedName>
    <definedName name="____obl176" localSheetId="4">#REF!</definedName>
    <definedName name="____obl176" localSheetId="6">#REF!</definedName>
    <definedName name="____obl176" localSheetId="7">#REF!</definedName>
    <definedName name="____obl176" localSheetId="8">#REF!</definedName>
    <definedName name="____obl176" localSheetId="9">#REF!</definedName>
    <definedName name="____obl176" localSheetId="5">#REF!</definedName>
    <definedName name="____obl176" localSheetId="3">#REF!</definedName>
    <definedName name="____obl176">#REF!</definedName>
    <definedName name="____obl177" localSheetId="4">#REF!</definedName>
    <definedName name="____obl177" localSheetId="6">#REF!</definedName>
    <definedName name="____obl177" localSheetId="7">#REF!</definedName>
    <definedName name="____obl177" localSheetId="8">#REF!</definedName>
    <definedName name="____obl177" localSheetId="9">#REF!</definedName>
    <definedName name="____obl177" localSheetId="5">#REF!</definedName>
    <definedName name="____obl177" localSheetId="3">#REF!</definedName>
    <definedName name="____obl177">#REF!</definedName>
    <definedName name="____obl178" localSheetId="4">#REF!</definedName>
    <definedName name="____obl178" localSheetId="6">#REF!</definedName>
    <definedName name="____obl178" localSheetId="7">#REF!</definedName>
    <definedName name="____obl178" localSheetId="8">#REF!</definedName>
    <definedName name="____obl178" localSheetId="9">#REF!</definedName>
    <definedName name="____obl178" localSheetId="5">#REF!</definedName>
    <definedName name="____obl178" localSheetId="3">#REF!</definedName>
    <definedName name="____obl178">#REF!</definedName>
    <definedName name="____obl179" localSheetId="4">#REF!</definedName>
    <definedName name="____obl179" localSheetId="6">#REF!</definedName>
    <definedName name="____obl179" localSheetId="7">#REF!</definedName>
    <definedName name="____obl179" localSheetId="8">#REF!</definedName>
    <definedName name="____obl179" localSheetId="9">#REF!</definedName>
    <definedName name="____obl179" localSheetId="5">#REF!</definedName>
    <definedName name="____obl179" localSheetId="3">#REF!</definedName>
    <definedName name="____obl179">#REF!</definedName>
    <definedName name="____obl18" localSheetId="4">#REF!</definedName>
    <definedName name="____obl18" localSheetId="6">#REF!</definedName>
    <definedName name="____obl18" localSheetId="7">#REF!</definedName>
    <definedName name="____obl18" localSheetId="8">#REF!</definedName>
    <definedName name="____obl18" localSheetId="9">#REF!</definedName>
    <definedName name="____obl18" localSheetId="5">#REF!</definedName>
    <definedName name="____obl18" localSheetId="3">#REF!</definedName>
    <definedName name="____obl18">#REF!</definedName>
    <definedName name="____obl181" localSheetId="4">#REF!</definedName>
    <definedName name="____obl181" localSheetId="6">#REF!</definedName>
    <definedName name="____obl181" localSheetId="7">#REF!</definedName>
    <definedName name="____obl181" localSheetId="8">#REF!</definedName>
    <definedName name="____obl181" localSheetId="9">#REF!</definedName>
    <definedName name="____obl181" localSheetId="5">#REF!</definedName>
    <definedName name="____obl181" localSheetId="3">#REF!</definedName>
    <definedName name="____obl181">#REF!</definedName>
    <definedName name="____obl1816" localSheetId="4">#REF!</definedName>
    <definedName name="____obl1816" localSheetId="6">#REF!</definedName>
    <definedName name="____obl1816" localSheetId="7">#REF!</definedName>
    <definedName name="____obl1816" localSheetId="8">#REF!</definedName>
    <definedName name="____obl1816" localSheetId="9">#REF!</definedName>
    <definedName name="____obl1816" localSheetId="5">#REF!</definedName>
    <definedName name="____obl1816" localSheetId="3">#REF!</definedName>
    <definedName name="____obl1816">#REF!</definedName>
    <definedName name="____obl1820" localSheetId="4">#REF!</definedName>
    <definedName name="____obl1820" localSheetId="6">#REF!</definedName>
    <definedName name="____obl1820" localSheetId="7">#REF!</definedName>
    <definedName name="____obl1820" localSheetId="8">#REF!</definedName>
    <definedName name="____obl1820" localSheetId="9">#REF!</definedName>
    <definedName name="____obl1820" localSheetId="5">#REF!</definedName>
    <definedName name="____obl1820" localSheetId="3">#REF!</definedName>
    <definedName name="____obl1820">#REF!</definedName>
    <definedName name="____obl1821" localSheetId="4">#REF!</definedName>
    <definedName name="____obl1821" localSheetId="6">#REF!</definedName>
    <definedName name="____obl1821" localSheetId="7">#REF!</definedName>
    <definedName name="____obl1821" localSheetId="8">#REF!</definedName>
    <definedName name="____obl1821" localSheetId="9">#REF!</definedName>
    <definedName name="____obl1821" localSheetId="5">#REF!</definedName>
    <definedName name="____obl1821" localSheetId="3">#REF!</definedName>
    <definedName name="____obl1821">#REF!</definedName>
    <definedName name="____obl1822" localSheetId="4">#REF!</definedName>
    <definedName name="____obl1822" localSheetId="6">#REF!</definedName>
    <definedName name="____obl1822" localSheetId="7">#REF!</definedName>
    <definedName name="____obl1822" localSheetId="8">#REF!</definedName>
    <definedName name="____obl1822" localSheetId="9">#REF!</definedName>
    <definedName name="____obl1822" localSheetId="5">#REF!</definedName>
    <definedName name="____obl1822" localSheetId="3">#REF!</definedName>
    <definedName name="____obl1822">#REF!</definedName>
    <definedName name="____obl1823" localSheetId="4">#REF!</definedName>
    <definedName name="____obl1823" localSheetId="6">#REF!</definedName>
    <definedName name="____obl1823" localSheetId="7">#REF!</definedName>
    <definedName name="____obl1823" localSheetId="8">#REF!</definedName>
    <definedName name="____obl1823" localSheetId="9">#REF!</definedName>
    <definedName name="____obl1823" localSheetId="5">#REF!</definedName>
    <definedName name="____obl1823" localSheetId="3">#REF!</definedName>
    <definedName name="____obl1823">#REF!</definedName>
    <definedName name="____obl1824" localSheetId="4">#REF!</definedName>
    <definedName name="____obl1824" localSheetId="6">#REF!</definedName>
    <definedName name="____obl1824" localSheetId="7">#REF!</definedName>
    <definedName name="____obl1824" localSheetId="8">#REF!</definedName>
    <definedName name="____obl1824" localSheetId="9">#REF!</definedName>
    <definedName name="____obl1824" localSheetId="5">#REF!</definedName>
    <definedName name="____obl1824" localSheetId="3">#REF!</definedName>
    <definedName name="____obl1824">#REF!</definedName>
    <definedName name="____obl1825" localSheetId="4">#REF!</definedName>
    <definedName name="____obl1825" localSheetId="6">#REF!</definedName>
    <definedName name="____obl1825" localSheetId="7">#REF!</definedName>
    <definedName name="____obl1825" localSheetId="8">#REF!</definedName>
    <definedName name="____obl1825" localSheetId="9">#REF!</definedName>
    <definedName name="____obl1825" localSheetId="5">#REF!</definedName>
    <definedName name="____obl1825" localSheetId="3">#REF!</definedName>
    <definedName name="____obl1825">#REF!</definedName>
    <definedName name="____obl1826" localSheetId="4">#REF!</definedName>
    <definedName name="____obl1826" localSheetId="6">#REF!</definedName>
    <definedName name="____obl1826" localSheetId="7">#REF!</definedName>
    <definedName name="____obl1826" localSheetId="8">#REF!</definedName>
    <definedName name="____obl1826" localSheetId="9">#REF!</definedName>
    <definedName name="____obl1826" localSheetId="5">#REF!</definedName>
    <definedName name="____obl1826" localSheetId="3">#REF!</definedName>
    <definedName name="____obl1826">#REF!</definedName>
    <definedName name="____obl1827" localSheetId="4">#REF!</definedName>
    <definedName name="____obl1827" localSheetId="6">#REF!</definedName>
    <definedName name="____obl1827" localSheetId="7">#REF!</definedName>
    <definedName name="____obl1827" localSheetId="8">#REF!</definedName>
    <definedName name="____obl1827" localSheetId="9">#REF!</definedName>
    <definedName name="____obl1827" localSheetId="5">#REF!</definedName>
    <definedName name="____obl1827" localSheetId="3">#REF!</definedName>
    <definedName name="____obl1827">#REF!</definedName>
    <definedName name="____obl1828" localSheetId="4">#REF!</definedName>
    <definedName name="____obl1828" localSheetId="6">#REF!</definedName>
    <definedName name="____obl1828" localSheetId="7">#REF!</definedName>
    <definedName name="____obl1828" localSheetId="8">#REF!</definedName>
    <definedName name="____obl1828" localSheetId="9">#REF!</definedName>
    <definedName name="____obl1828" localSheetId="5">#REF!</definedName>
    <definedName name="____obl1828" localSheetId="3">#REF!</definedName>
    <definedName name="____obl1828">#REF!</definedName>
    <definedName name="____obl1829" localSheetId="4">#REF!</definedName>
    <definedName name="____obl1829" localSheetId="6">#REF!</definedName>
    <definedName name="____obl1829" localSheetId="7">#REF!</definedName>
    <definedName name="____obl1829" localSheetId="8">#REF!</definedName>
    <definedName name="____obl1829" localSheetId="9">#REF!</definedName>
    <definedName name="____obl1829" localSheetId="5">#REF!</definedName>
    <definedName name="____obl1829" localSheetId="3">#REF!</definedName>
    <definedName name="____obl1829">#REF!</definedName>
    <definedName name="____obl183" localSheetId="4">#REF!</definedName>
    <definedName name="____obl183" localSheetId="6">#REF!</definedName>
    <definedName name="____obl183" localSheetId="7">#REF!</definedName>
    <definedName name="____obl183" localSheetId="8">#REF!</definedName>
    <definedName name="____obl183" localSheetId="9">#REF!</definedName>
    <definedName name="____obl183" localSheetId="5">#REF!</definedName>
    <definedName name="____obl183" localSheetId="3">#REF!</definedName>
    <definedName name="____obl183">#REF!</definedName>
    <definedName name="____obl1831" localSheetId="4">#REF!</definedName>
    <definedName name="____obl1831" localSheetId="6">#REF!</definedName>
    <definedName name="____obl1831" localSheetId="7">#REF!</definedName>
    <definedName name="____obl1831" localSheetId="8">#REF!</definedName>
    <definedName name="____obl1831" localSheetId="9">#REF!</definedName>
    <definedName name="____obl1831" localSheetId="5">#REF!</definedName>
    <definedName name="____obl1831" localSheetId="3">#REF!</definedName>
    <definedName name="____obl1831">#REF!</definedName>
    <definedName name="____obl1832" localSheetId="4">#REF!</definedName>
    <definedName name="____obl1832" localSheetId="6">#REF!</definedName>
    <definedName name="____obl1832" localSheetId="7">#REF!</definedName>
    <definedName name="____obl1832" localSheetId="8">#REF!</definedName>
    <definedName name="____obl1832" localSheetId="9">#REF!</definedName>
    <definedName name="____obl1832" localSheetId="5">#REF!</definedName>
    <definedName name="____obl1832" localSheetId="3">#REF!</definedName>
    <definedName name="____obl1832">#REF!</definedName>
    <definedName name="____obl184" localSheetId="4">#REF!</definedName>
    <definedName name="____obl184" localSheetId="6">#REF!</definedName>
    <definedName name="____obl184" localSheetId="7">#REF!</definedName>
    <definedName name="____obl184" localSheetId="8">#REF!</definedName>
    <definedName name="____obl184" localSheetId="9">#REF!</definedName>
    <definedName name="____obl184" localSheetId="5">#REF!</definedName>
    <definedName name="____obl184" localSheetId="3">#REF!</definedName>
    <definedName name="____obl184">#REF!</definedName>
    <definedName name="____obl185" localSheetId="4">#REF!</definedName>
    <definedName name="____obl185" localSheetId="6">#REF!</definedName>
    <definedName name="____obl185" localSheetId="7">#REF!</definedName>
    <definedName name="____obl185" localSheetId="8">#REF!</definedName>
    <definedName name="____obl185" localSheetId="9">#REF!</definedName>
    <definedName name="____obl185" localSheetId="5">#REF!</definedName>
    <definedName name="____obl185" localSheetId="3">#REF!</definedName>
    <definedName name="____obl185">#REF!</definedName>
    <definedName name="____obl186" localSheetId="4">#REF!</definedName>
    <definedName name="____obl186" localSheetId="6">#REF!</definedName>
    <definedName name="____obl186" localSheetId="7">#REF!</definedName>
    <definedName name="____obl186" localSheetId="8">#REF!</definedName>
    <definedName name="____obl186" localSheetId="9">#REF!</definedName>
    <definedName name="____obl186" localSheetId="5">#REF!</definedName>
    <definedName name="____obl186" localSheetId="3">#REF!</definedName>
    <definedName name="____obl186">#REF!</definedName>
    <definedName name="____obl187" localSheetId="4">#REF!</definedName>
    <definedName name="____obl187" localSheetId="6">#REF!</definedName>
    <definedName name="____obl187" localSheetId="7">#REF!</definedName>
    <definedName name="____obl187" localSheetId="8">#REF!</definedName>
    <definedName name="____obl187" localSheetId="9">#REF!</definedName>
    <definedName name="____obl187" localSheetId="5">#REF!</definedName>
    <definedName name="____obl187" localSheetId="3">#REF!</definedName>
    <definedName name="____obl187">#REF!</definedName>
    <definedName name="____xlnm.Criteria">"#REF!"</definedName>
    <definedName name="____xlnm.Database">"#REF!"</definedName>
    <definedName name="___B100000" localSheetId="4">#REF!</definedName>
    <definedName name="___B100000" localSheetId="6">#REF!</definedName>
    <definedName name="___B100000" localSheetId="7">#REF!</definedName>
    <definedName name="___B100000" localSheetId="8">#REF!</definedName>
    <definedName name="___B100000" localSheetId="9">#REF!</definedName>
    <definedName name="___B100000" localSheetId="5">#REF!</definedName>
    <definedName name="___B100000" localSheetId="3">#REF!</definedName>
    <definedName name="___B100000">#REF!</definedName>
    <definedName name="___BPK1" localSheetId="4">#REF!</definedName>
    <definedName name="___BPK1" localSheetId="6">#REF!</definedName>
    <definedName name="___BPK1" localSheetId="7">#REF!</definedName>
    <definedName name="___BPK1" localSheetId="8">#REF!</definedName>
    <definedName name="___BPK1" localSheetId="9">#REF!</definedName>
    <definedName name="___BPK1" localSheetId="5">#REF!</definedName>
    <definedName name="___BPK1" localSheetId="3">#REF!</definedName>
    <definedName name="___BPK1">#REF!</definedName>
    <definedName name="___BPK2" localSheetId="4">#REF!</definedName>
    <definedName name="___BPK2" localSheetId="6">#REF!</definedName>
    <definedName name="___BPK2" localSheetId="7">#REF!</definedName>
    <definedName name="___BPK2" localSheetId="8">#REF!</definedName>
    <definedName name="___BPK2" localSheetId="9">#REF!</definedName>
    <definedName name="___BPK2" localSheetId="5">#REF!</definedName>
    <definedName name="___BPK2" localSheetId="3">#REF!</definedName>
    <definedName name="___BPK2">#REF!</definedName>
    <definedName name="___BPK3" localSheetId="4">#REF!</definedName>
    <definedName name="___BPK3" localSheetId="6">#REF!</definedName>
    <definedName name="___BPK3" localSheetId="7">#REF!</definedName>
    <definedName name="___BPK3" localSheetId="8">#REF!</definedName>
    <definedName name="___BPK3" localSheetId="9">#REF!</definedName>
    <definedName name="___BPK3" localSheetId="5">#REF!</definedName>
    <definedName name="___BPK3" localSheetId="3">#REF!</definedName>
    <definedName name="___BPK3">#REF!</definedName>
    <definedName name="___E100000" localSheetId="4">#REF!</definedName>
    <definedName name="___E100000" localSheetId="6">#REF!</definedName>
    <definedName name="___E100000" localSheetId="7">#REF!</definedName>
    <definedName name="___E100000" localSheetId="8">#REF!</definedName>
    <definedName name="___E100000" localSheetId="9">#REF!</definedName>
    <definedName name="___E100000" localSheetId="5">#REF!</definedName>
    <definedName name="___E100000" localSheetId="3">#REF!</definedName>
    <definedName name="___E100000">#REF!</definedName>
    <definedName name="___E17000" localSheetId="4">#REF!</definedName>
    <definedName name="___E17000" localSheetId="6">#REF!</definedName>
    <definedName name="___E17000" localSheetId="7">#REF!</definedName>
    <definedName name="___E17000" localSheetId="8">#REF!</definedName>
    <definedName name="___E17000" localSheetId="9">#REF!</definedName>
    <definedName name="___E17000" localSheetId="5">#REF!</definedName>
    <definedName name="___E17000" localSheetId="3">#REF!</definedName>
    <definedName name="___E17000">#REF!</definedName>
    <definedName name="___E19000" localSheetId="4">#REF!</definedName>
    <definedName name="___E19000" localSheetId="6">#REF!</definedName>
    <definedName name="___E19000" localSheetId="7">#REF!</definedName>
    <definedName name="___E19000" localSheetId="8">#REF!</definedName>
    <definedName name="___E19000" localSheetId="9">#REF!</definedName>
    <definedName name="___E19000" localSheetId="5">#REF!</definedName>
    <definedName name="___E19000" localSheetId="3">#REF!</definedName>
    <definedName name="___E19000">#REF!</definedName>
    <definedName name="___E99999" localSheetId="4">#REF!</definedName>
    <definedName name="___E99999" localSheetId="6">#REF!</definedName>
    <definedName name="___E99999" localSheetId="7">#REF!</definedName>
    <definedName name="___E99999" localSheetId="8">#REF!</definedName>
    <definedName name="___E99999" localSheetId="9">#REF!</definedName>
    <definedName name="___E99999" localSheetId="5">#REF!</definedName>
    <definedName name="___E99999" localSheetId="3">#REF!</definedName>
    <definedName name="___E99999">#REF!</definedName>
    <definedName name="___eps2" localSheetId="4">#REF!</definedName>
    <definedName name="___eps2" localSheetId="6">#REF!</definedName>
    <definedName name="___eps2" localSheetId="7">#REF!</definedName>
    <definedName name="___eps2" localSheetId="8">#REF!</definedName>
    <definedName name="___eps2" localSheetId="9">#REF!</definedName>
    <definedName name="___eps2" localSheetId="5">#REF!</definedName>
    <definedName name="___eps2" localSheetId="3">#REF!</definedName>
    <definedName name="___eps2">#REF!</definedName>
    <definedName name="___obl11" localSheetId="4">#REF!</definedName>
    <definedName name="___obl11" localSheetId="6">#REF!</definedName>
    <definedName name="___obl11" localSheetId="7">#REF!</definedName>
    <definedName name="___obl11" localSheetId="8">#REF!</definedName>
    <definedName name="___obl11" localSheetId="9">#REF!</definedName>
    <definedName name="___obl11" localSheetId="5">#REF!</definedName>
    <definedName name="___obl11" localSheetId="3">#REF!</definedName>
    <definedName name="___obl11">#REF!</definedName>
    <definedName name="___obl12" localSheetId="4">#REF!</definedName>
    <definedName name="___obl12" localSheetId="6">#REF!</definedName>
    <definedName name="___obl12" localSheetId="7">#REF!</definedName>
    <definedName name="___obl12" localSheetId="8">#REF!</definedName>
    <definedName name="___obl12" localSheetId="9">#REF!</definedName>
    <definedName name="___obl12" localSheetId="5">#REF!</definedName>
    <definedName name="___obl12" localSheetId="3">#REF!</definedName>
    <definedName name="___obl12">#REF!</definedName>
    <definedName name="___obl13" localSheetId="4">#REF!</definedName>
    <definedName name="___obl13" localSheetId="6">#REF!</definedName>
    <definedName name="___obl13" localSheetId="7">#REF!</definedName>
    <definedName name="___obl13" localSheetId="8">#REF!</definedName>
    <definedName name="___obl13" localSheetId="9">#REF!</definedName>
    <definedName name="___obl13" localSheetId="5">#REF!</definedName>
    <definedName name="___obl13" localSheetId="3">#REF!</definedName>
    <definedName name="___obl13">#REF!</definedName>
    <definedName name="___obl14" localSheetId="4">#REF!</definedName>
    <definedName name="___obl14" localSheetId="6">#REF!</definedName>
    <definedName name="___obl14" localSheetId="7">#REF!</definedName>
    <definedName name="___obl14" localSheetId="8">#REF!</definedName>
    <definedName name="___obl14" localSheetId="9">#REF!</definedName>
    <definedName name="___obl14" localSheetId="5">#REF!</definedName>
    <definedName name="___obl14" localSheetId="3">#REF!</definedName>
    <definedName name="___obl14">#REF!</definedName>
    <definedName name="___obl15" localSheetId="4">#REF!</definedName>
    <definedName name="___obl15" localSheetId="6">#REF!</definedName>
    <definedName name="___obl15" localSheetId="7">#REF!</definedName>
    <definedName name="___obl15" localSheetId="8">#REF!</definedName>
    <definedName name="___obl15" localSheetId="9">#REF!</definedName>
    <definedName name="___obl15" localSheetId="5">#REF!</definedName>
    <definedName name="___obl15" localSheetId="3">#REF!</definedName>
    <definedName name="___obl15">#REF!</definedName>
    <definedName name="___obl16" localSheetId="4">#REF!</definedName>
    <definedName name="___obl16" localSheetId="6">#REF!</definedName>
    <definedName name="___obl16" localSheetId="7">#REF!</definedName>
    <definedName name="___obl16" localSheetId="8">#REF!</definedName>
    <definedName name="___obl16" localSheetId="9">#REF!</definedName>
    <definedName name="___obl16" localSheetId="5">#REF!</definedName>
    <definedName name="___obl16" localSheetId="3">#REF!</definedName>
    <definedName name="___obl16">#REF!</definedName>
    <definedName name="___obl17" localSheetId="4">#REF!</definedName>
    <definedName name="___obl17" localSheetId="6">#REF!</definedName>
    <definedName name="___obl17" localSheetId="7">#REF!</definedName>
    <definedName name="___obl17" localSheetId="8">#REF!</definedName>
    <definedName name="___obl17" localSheetId="9">#REF!</definedName>
    <definedName name="___obl17" localSheetId="5">#REF!</definedName>
    <definedName name="___obl17" localSheetId="3">#REF!</definedName>
    <definedName name="___obl17">#REF!</definedName>
    <definedName name="___obl1710" localSheetId="4">#REF!</definedName>
    <definedName name="___obl1710" localSheetId="6">#REF!</definedName>
    <definedName name="___obl1710" localSheetId="7">#REF!</definedName>
    <definedName name="___obl1710" localSheetId="8">#REF!</definedName>
    <definedName name="___obl1710" localSheetId="9">#REF!</definedName>
    <definedName name="___obl1710" localSheetId="5">#REF!</definedName>
    <definedName name="___obl1710" localSheetId="3">#REF!</definedName>
    <definedName name="___obl1710">#REF!</definedName>
    <definedName name="___obl1711" localSheetId="4">#REF!</definedName>
    <definedName name="___obl1711" localSheetId="6">#REF!</definedName>
    <definedName name="___obl1711" localSheetId="7">#REF!</definedName>
    <definedName name="___obl1711" localSheetId="8">#REF!</definedName>
    <definedName name="___obl1711" localSheetId="9">#REF!</definedName>
    <definedName name="___obl1711" localSheetId="5">#REF!</definedName>
    <definedName name="___obl1711" localSheetId="3">#REF!</definedName>
    <definedName name="___obl1711">#REF!</definedName>
    <definedName name="___obl1712" localSheetId="4">#REF!</definedName>
    <definedName name="___obl1712" localSheetId="6">#REF!</definedName>
    <definedName name="___obl1712" localSheetId="7">#REF!</definedName>
    <definedName name="___obl1712" localSheetId="8">#REF!</definedName>
    <definedName name="___obl1712" localSheetId="9">#REF!</definedName>
    <definedName name="___obl1712" localSheetId="5">#REF!</definedName>
    <definedName name="___obl1712" localSheetId="3">#REF!</definedName>
    <definedName name="___obl1712">#REF!</definedName>
    <definedName name="___obl1713" localSheetId="4">#REF!</definedName>
    <definedName name="___obl1713" localSheetId="6">#REF!</definedName>
    <definedName name="___obl1713" localSheetId="7">#REF!</definedName>
    <definedName name="___obl1713" localSheetId="8">#REF!</definedName>
    <definedName name="___obl1713" localSheetId="9">#REF!</definedName>
    <definedName name="___obl1713" localSheetId="5">#REF!</definedName>
    <definedName name="___obl1713" localSheetId="3">#REF!</definedName>
    <definedName name="___obl1713">#REF!</definedName>
    <definedName name="___obl1714" localSheetId="4">#REF!</definedName>
    <definedName name="___obl1714" localSheetId="6">#REF!</definedName>
    <definedName name="___obl1714" localSheetId="7">#REF!</definedName>
    <definedName name="___obl1714" localSheetId="8">#REF!</definedName>
    <definedName name="___obl1714" localSheetId="9">#REF!</definedName>
    <definedName name="___obl1714" localSheetId="5">#REF!</definedName>
    <definedName name="___obl1714" localSheetId="3">#REF!</definedName>
    <definedName name="___obl1714">#REF!</definedName>
    <definedName name="___obl1715" localSheetId="4">#REF!</definedName>
    <definedName name="___obl1715" localSheetId="6">#REF!</definedName>
    <definedName name="___obl1715" localSheetId="7">#REF!</definedName>
    <definedName name="___obl1715" localSheetId="8">#REF!</definedName>
    <definedName name="___obl1715" localSheetId="9">#REF!</definedName>
    <definedName name="___obl1715" localSheetId="5">#REF!</definedName>
    <definedName name="___obl1715" localSheetId="3">#REF!</definedName>
    <definedName name="___obl1715">#REF!</definedName>
    <definedName name="___obl1716" localSheetId="4">#REF!</definedName>
    <definedName name="___obl1716" localSheetId="6">#REF!</definedName>
    <definedName name="___obl1716" localSheetId="7">#REF!</definedName>
    <definedName name="___obl1716" localSheetId="8">#REF!</definedName>
    <definedName name="___obl1716" localSheetId="9">#REF!</definedName>
    <definedName name="___obl1716" localSheetId="5">#REF!</definedName>
    <definedName name="___obl1716" localSheetId="3">#REF!</definedName>
    <definedName name="___obl1716">#REF!</definedName>
    <definedName name="___obl1717" localSheetId="4">#REF!</definedName>
    <definedName name="___obl1717" localSheetId="6">#REF!</definedName>
    <definedName name="___obl1717" localSheetId="7">#REF!</definedName>
    <definedName name="___obl1717" localSheetId="8">#REF!</definedName>
    <definedName name="___obl1717" localSheetId="9">#REF!</definedName>
    <definedName name="___obl1717" localSheetId="5">#REF!</definedName>
    <definedName name="___obl1717" localSheetId="3">#REF!</definedName>
    <definedName name="___obl1717">#REF!</definedName>
    <definedName name="___obl1718" localSheetId="4">#REF!</definedName>
    <definedName name="___obl1718" localSheetId="6">#REF!</definedName>
    <definedName name="___obl1718" localSheetId="7">#REF!</definedName>
    <definedName name="___obl1718" localSheetId="8">#REF!</definedName>
    <definedName name="___obl1718" localSheetId="9">#REF!</definedName>
    <definedName name="___obl1718" localSheetId="5">#REF!</definedName>
    <definedName name="___obl1718" localSheetId="3">#REF!</definedName>
    <definedName name="___obl1718">#REF!</definedName>
    <definedName name="___obl1719" localSheetId="4">#REF!</definedName>
    <definedName name="___obl1719" localSheetId="6">#REF!</definedName>
    <definedName name="___obl1719" localSheetId="7">#REF!</definedName>
    <definedName name="___obl1719" localSheetId="8">#REF!</definedName>
    <definedName name="___obl1719" localSheetId="9">#REF!</definedName>
    <definedName name="___obl1719" localSheetId="5">#REF!</definedName>
    <definedName name="___obl1719" localSheetId="3">#REF!</definedName>
    <definedName name="___obl1719">#REF!</definedName>
    <definedName name="___obl173" localSheetId="4">#REF!</definedName>
    <definedName name="___obl173" localSheetId="6">#REF!</definedName>
    <definedName name="___obl173" localSheetId="7">#REF!</definedName>
    <definedName name="___obl173" localSheetId="8">#REF!</definedName>
    <definedName name="___obl173" localSheetId="9">#REF!</definedName>
    <definedName name="___obl173" localSheetId="5">#REF!</definedName>
    <definedName name="___obl173" localSheetId="3">#REF!</definedName>
    <definedName name="___obl173">#REF!</definedName>
    <definedName name="___obl174" localSheetId="4">#REF!</definedName>
    <definedName name="___obl174" localSheetId="6">#REF!</definedName>
    <definedName name="___obl174" localSheetId="7">#REF!</definedName>
    <definedName name="___obl174" localSheetId="8">#REF!</definedName>
    <definedName name="___obl174" localSheetId="9">#REF!</definedName>
    <definedName name="___obl174" localSheetId="5">#REF!</definedName>
    <definedName name="___obl174" localSheetId="3">#REF!</definedName>
    <definedName name="___obl174">#REF!</definedName>
    <definedName name="___obl175" localSheetId="4">#REF!</definedName>
    <definedName name="___obl175" localSheetId="6">#REF!</definedName>
    <definedName name="___obl175" localSheetId="7">#REF!</definedName>
    <definedName name="___obl175" localSheetId="8">#REF!</definedName>
    <definedName name="___obl175" localSheetId="9">#REF!</definedName>
    <definedName name="___obl175" localSheetId="5">#REF!</definedName>
    <definedName name="___obl175" localSheetId="3">#REF!</definedName>
    <definedName name="___obl175">#REF!</definedName>
    <definedName name="___obl176" localSheetId="4">#REF!</definedName>
    <definedName name="___obl176" localSheetId="6">#REF!</definedName>
    <definedName name="___obl176" localSheetId="7">#REF!</definedName>
    <definedName name="___obl176" localSheetId="8">#REF!</definedName>
    <definedName name="___obl176" localSheetId="9">#REF!</definedName>
    <definedName name="___obl176" localSheetId="5">#REF!</definedName>
    <definedName name="___obl176" localSheetId="3">#REF!</definedName>
    <definedName name="___obl176">#REF!</definedName>
    <definedName name="___obl177" localSheetId="4">#REF!</definedName>
    <definedName name="___obl177" localSheetId="6">#REF!</definedName>
    <definedName name="___obl177" localSheetId="7">#REF!</definedName>
    <definedName name="___obl177" localSheetId="8">#REF!</definedName>
    <definedName name="___obl177" localSheetId="9">#REF!</definedName>
    <definedName name="___obl177" localSheetId="5">#REF!</definedName>
    <definedName name="___obl177" localSheetId="3">#REF!</definedName>
    <definedName name="___obl177">#REF!</definedName>
    <definedName name="___obl178" localSheetId="4">#REF!</definedName>
    <definedName name="___obl178" localSheetId="6">#REF!</definedName>
    <definedName name="___obl178" localSheetId="7">#REF!</definedName>
    <definedName name="___obl178" localSheetId="8">#REF!</definedName>
    <definedName name="___obl178" localSheetId="9">#REF!</definedName>
    <definedName name="___obl178" localSheetId="5">#REF!</definedName>
    <definedName name="___obl178" localSheetId="3">#REF!</definedName>
    <definedName name="___obl178">#REF!</definedName>
    <definedName name="___obl179" localSheetId="4">#REF!</definedName>
    <definedName name="___obl179" localSheetId="6">#REF!</definedName>
    <definedName name="___obl179" localSheetId="7">#REF!</definedName>
    <definedName name="___obl179" localSheetId="8">#REF!</definedName>
    <definedName name="___obl179" localSheetId="9">#REF!</definedName>
    <definedName name="___obl179" localSheetId="5">#REF!</definedName>
    <definedName name="___obl179" localSheetId="3">#REF!</definedName>
    <definedName name="___obl179">#REF!</definedName>
    <definedName name="___obl18" localSheetId="4">#REF!</definedName>
    <definedName name="___obl18" localSheetId="6">#REF!</definedName>
    <definedName name="___obl18" localSheetId="7">#REF!</definedName>
    <definedName name="___obl18" localSheetId="8">#REF!</definedName>
    <definedName name="___obl18" localSheetId="9">#REF!</definedName>
    <definedName name="___obl18" localSheetId="5">#REF!</definedName>
    <definedName name="___obl18" localSheetId="3">#REF!</definedName>
    <definedName name="___obl18">#REF!</definedName>
    <definedName name="___obl181" localSheetId="4">#REF!</definedName>
    <definedName name="___obl181" localSheetId="6">#REF!</definedName>
    <definedName name="___obl181" localSheetId="7">#REF!</definedName>
    <definedName name="___obl181" localSheetId="8">#REF!</definedName>
    <definedName name="___obl181" localSheetId="9">#REF!</definedName>
    <definedName name="___obl181" localSheetId="5">#REF!</definedName>
    <definedName name="___obl181" localSheetId="3">#REF!</definedName>
    <definedName name="___obl181">#REF!</definedName>
    <definedName name="___obl1816" localSheetId="4">#REF!</definedName>
    <definedName name="___obl1816" localSheetId="6">#REF!</definedName>
    <definedName name="___obl1816" localSheetId="7">#REF!</definedName>
    <definedName name="___obl1816" localSheetId="8">#REF!</definedName>
    <definedName name="___obl1816" localSheetId="9">#REF!</definedName>
    <definedName name="___obl1816" localSheetId="5">#REF!</definedName>
    <definedName name="___obl1816" localSheetId="3">#REF!</definedName>
    <definedName name="___obl1816">#REF!</definedName>
    <definedName name="___obl1820" localSheetId="4">#REF!</definedName>
    <definedName name="___obl1820" localSheetId="6">#REF!</definedName>
    <definedName name="___obl1820" localSheetId="7">#REF!</definedName>
    <definedName name="___obl1820" localSheetId="8">#REF!</definedName>
    <definedName name="___obl1820" localSheetId="9">#REF!</definedName>
    <definedName name="___obl1820" localSheetId="5">#REF!</definedName>
    <definedName name="___obl1820" localSheetId="3">#REF!</definedName>
    <definedName name="___obl1820">#REF!</definedName>
    <definedName name="___obl1821" localSheetId="4">#REF!</definedName>
    <definedName name="___obl1821" localSheetId="6">#REF!</definedName>
    <definedName name="___obl1821" localSheetId="7">#REF!</definedName>
    <definedName name="___obl1821" localSheetId="8">#REF!</definedName>
    <definedName name="___obl1821" localSheetId="9">#REF!</definedName>
    <definedName name="___obl1821" localSheetId="5">#REF!</definedName>
    <definedName name="___obl1821" localSheetId="3">#REF!</definedName>
    <definedName name="___obl1821">#REF!</definedName>
    <definedName name="___obl1822" localSheetId="4">#REF!</definedName>
    <definedName name="___obl1822" localSheetId="6">#REF!</definedName>
    <definedName name="___obl1822" localSheetId="7">#REF!</definedName>
    <definedName name="___obl1822" localSheetId="8">#REF!</definedName>
    <definedName name="___obl1822" localSheetId="9">#REF!</definedName>
    <definedName name="___obl1822" localSheetId="5">#REF!</definedName>
    <definedName name="___obl1822" localSheetId="3">#REF!</definedName>
    <definedName name="___obl1822">#REF!</definedName>
    <definedName name="___obl1823" localSheetId="4">#REF!</definedName>
    <definedName name="___obl1823" localSheetId="6">#REF!</definedName>
    <definedName name="___obl1823" localSheetId="7">#REF!</definedName>
    <definedName name="___obl1823" localSheetId="8">#REF!</definedName>
    <definedName name="___obl1823" localSheetId="9">#REF!</definedName>
    <definedName name="___obl1823" localSheetId="5">#REF!</definedName>
    <definedName name="___obl1823" localSheetId="3">#REF!</definedName>
    <definedName name="___obl1823">#REF!</definedName>
    <definedName name="___obl1824" localSheetId="4">#REF!</definedName>
    <definedName name="___obl1824" localSheetId="6">#REF!</definedName>
    <definedName name="___obl1824" localSheetId="7">#REF!</definedName>
    <definedName name="___obl1824" localSheetId="8">#REF!</definedName>
    <definedName name="___obl1824" localSheetId="9">#REF!</definedName>
    <definedName name="___obl1824" localSheetId="5">#REF!</definedName>
    <definedName name="___obl1824" localSheetId="3">#REF!</definedName>
    <definedName name="___obl1824">#REF!</definedName>
    <definedName name="___obl1825" localSheetId="4">#REF!</definedName>
    <definedName name="___obl1825" localSheetId="6">#REF!</definedName>
    <definedName name="___obl1825" localSheetId="7">#REF!</definedName>
    <definedName name="___obl1825" localSheetId="8">#REF!</definedName>
    <definedName name="___obl1825" localSheetId="9">#REF!</definedName>
    <definedName name="___obl1825" localSheetId="5">#REF!</definedName>
    <definedName name="___obl1825" localSheetId="3">#REF!</definedName>
    <definedName name="___obl1825">#REF!</definedName>
    <definedName name="___obl1826" localSheetId="4">#REF!</definedName>
    <definedName name="___obl1826" localSheetId="6">#REF!</definedName>
    <definedName name="___obl1826" localSheetId="7">#REF!</definedName>
    <definedName name="___obl1826" localSheetId="8">#REF!</definedName>
    <definedName name="___obl1826" localSheetId="9">#REF!</definedName>
    <definedName name="___obl1826" localSheetId="5">#REF!</definedName>
    <definedName name="___obl1826" localSheetId="3">#REF!</definedName>
    <definedName name="___obl1826">#REF!</definedName>
    <definedName name="___obl1827" localSheetId="4">#REF!</definedName>
    <definedName name="___obl1827" localSheetId="6">#REF!</definedName>
    <definedName name="___obl1827" localSheetId="7">#REF!</definedName>
    <definedName name="___obl1827" localSheetId="8">#REF!</definedName>
    <definedName name="___obl1827" localSheetId="9">#REF!</definedName>
    <definedName name="___obl1827" localSheetId="5">#REF!</definedName>
    <definedName name="___obl1827" localSheetId="3">#REF!</definedName>
    <definedName name="___obl1827">#REF!</definedName>
    <definedName name="___obl1828" localSheetId="4">#REF!</definedName>
    <definedName name="___obl1828" localSheetId="6">#REF!</definedName>
    <definedName name="___obl1828" localSheetId="7">#REF!</definedName>
    <definedName name="___obl1828" localSheetId="8">#REF!</definedName>
    <definedName name="___obl1828" localSheetId="9">#REF!</definedName>
    <definedName name="___obl1828" localSheetId="5">#REF!</definedName>
    <definedName name="___obl1828" localSheetId="3">#REF!</definedName>
    <definedName name="___obl1828">#REF!</definedName>
    <definedName name="___obl1829" localSheetId="4">#REF!</definedName>
    <definedName name="___obl1829" localSheetId="6">#REF!</definedName>
    <definedName name="___obl1829" localSheetId="7">#REF!</definedName>
    <definedName name="___obl1829" localSheetId="8">#REF!</definedName>
    <definedName name="___obl1829" localSheetId="9">#REF!</definedName>
    <definedName name="___obl1829" localSheetId="5">#REF!</definedName>
    <definedName name="___obl1829" localSheetId="3">#REF!</definedName>
    <definedName name="___obl1829">#REF!</definedName>
    <definedName name="___obl183" localSheetId="4">#REF!</definedName>
    <definedName name="___obl183" localSheetId="6">#REF!</definedName>
    <definedName name="___obl183" localSheetId="7">#REF!</definedName>
    <definedName name="___obl183" localSheetId="8">#REF!</definedName>
    <definedName name="___obl183" localSheetId="9">#REF!</definedName>
    <definedName name="___obl183" localSheetId="5">#REF!</definedName>
    <definedName name="___obl183" localSheetId="3">#REF!</definedName>
    <definedName name="___obl183">#REF!</definedName>
    <definedName name="___obl1831" localSheetId="4">#REF!</definedName>
    <definedName name="___obl1831" localSheetId="6">#REF!</definedName>
    <definedName name="___obl1831" localSheetId="7">#REF!</definedName>
    <definedName name="___obl1831" localSheetId="8">#REF!</definedName>
    <definedName name="___obl1831" localSheetId="9">#REF!</definedName>
    <definedName name="___obl1831" localSheetId="5">#REF!</definedName>
    <definedName name="___obl1831" localSheetId="3">#REF!</definedName>
    <definedName name="___obl1831">#REF!</definedName>
    <definedName name="___obl1832" localSheetId="4">#REF!</definedName>
    <definedName name="___obl1832" localSheetId="6">#REF!</definedName>
    <definedName name="___obl1832" localSheetId="7">#REF!</definedName>
    <definedName name="___obl1832" localSheetId="8">#REF!</definedName>
    <definedName name="___obl1832" localSheetId="9">#REF!</definedName>
    <definedName name="___obl1832" localSheetId="5">#REF!</definedName>
    <definedName name="___obl1832" localSheetId="3">#REF!</definedName>
    <definedName name="___obl1832">#REF!</definedName>
    <definedName name="___obl184" localSheetId="4">#REF!</definedName>
    <definedName name="___obl184" localSheetId="6">#REF!</definedName>
    <definedName name="___obl184" localSheetId="7">#REF!</definedName>
    <definedName name="___obl184" localSheetId="8">#REF!</definedName>
    <definedName name="___obl184" localSheetId="9">#REF!</definedName>
    <definedName name="___obl184" localSheetId="5">#REF!</definedName>
    <definedName name="___obl184" localSheetId="3">#REF!</definedName>
    <definedName name="___obl184">#REF!</definedName>
    <definedName name="___obl185" localSheetId="4">#REF!</definedName>
    <definedName name="___obl185" localSheetId="6">#REF!</definedName>
    <definedName name="___obl185" localSheetId="7">#REF!</definedName>
    <definedName name="___obl185" localSheetId="8">#REF!</definedName>
    <definedName name="___obl185" localSheetId="9">#REF!</definedName>
    <definedName name="___obl185" localSheetId="5">#REF!</definedName>
    <definedName name="___obl185" localSheetId="3">#REF!</definedName>
    <definedName name="___obl185">#REF!</definedName>
    <definedName name="___obl186" localSheetId="4">#REF!</definedName>
    <definedName name="___obl186" localSheetId="6">#REF!</definedName>
    <definedName name="___obl186" localSheetId="7">#REF!</definedName>
    <definedName name="___obl186" localSheetId="8">#REF!</definedName>
    <definedName name="___obl186" localSheetId="9">#REF!</definedName>
    <definedName name="___obl186" localSheetId="5">#REF!</definedName>
    <definedName name="___obl186" localSheetId="3">#REF!</definedName>
    <definedName name="___obl186">#REF!</definedName>
    <definedName name="___obl187" localSheetId="4">#REF!</definedName>
    <definedName name="___obl187" localSheetId="6">#REF!</definedName>
    <definedName name="___obl187" localSheetId="7">#REF!</definedName>
    <definedName name="___obl187" localSheetId="8">#REF!</definedName>
    <definedName name="___obl187" localSheetId="9">#REF!</definedName>
    <definedName name="___obl187" localSheetId="5">#REF!</definedName>
    <definedName name="___obl187" localSheetId="3">#REF!</definedName>
    <definedName name="___obl187">#REF!</definedName>
    <definedName name="___SLC16">#REF!</definedName>
    <definedName name="___xlnm.Criteria">"#REF!"</definedName>
    <definedName name="___xlnm.Database">"#REF!"</definedName>
    <definedName name="___xlnm.Print_Area">"#REF!"</definedName>
    <definedName name="___xlnm.Print_Titles">"#REF!"</definedName>
    <definedName name="___xlnm_Criteria">"#ref!"</definedName>
    <definedName name="___xlnm_Database">"#ref!"</definedName>
    <definedName name="___xlnm_Print_Area">"#ref!"</definedName>
    <definedName name="___xlnm_Print_Titles">"#ref!"</definedName>
    <definedName name="__2" localSheetId="4">#REF!</definedName>
    <definedName name="__2" localSheetId="6">#REF!</definedName>
    <definedName name="__2" localSheetId="7">#REF!</definedName>
    <definedName name="__2" localSheetId="8">#REF!</definedName>
    <definedName name="__2" localSheetId="9">#REF!</definedName>
    <definedName name="__2" localSheetId="5">#REF!</definedName>
    <definedName name="__2" localSheetId="3">#REF!</definedName>
    <definedName name="__2">#REF!</definedName>
    <definedName name="__3" localSheetId="4">#REF!</definedName>
    <definedName name="__3" localSheetId="6">#REF!</definedName>
    <definedName name="__3" localSheetId="7">#REF!</definedName>
    <definedName name="__3" localSheetId="8">#REF!</definedName>
    <definedName name="__3" localSheetId="9">#REF!</definedName>
    <definedName name="__3" localSheetId="5">#REF!</definedName>
    <definedName name="__3" localSheetId="3">#REF!</definedName>
    <definedName name="__3">#REF!</definedName>
    <definedName name="__3FD872C1_8887_4EA3_9FC2_897EF4F3D2C3_FIGURE__" localSheetId="4">#REF!</definedName>
    <definedName name="__3FD872C1_8887_4EA3_9FC2_897EF4F3D2C3_FIGURE__" localSheetId="6">#REF!</definedName>
    <definedName name="__3FD872C1_8887_4EA3_9FC2_897EF4F3D2C3_FIGURE__" localSheetId="7">#REF!</definedName>
    <definedName name="__3FD872C1_8887_4EA3_9FC2_897EF4F3D2C3_FIGURE__" localSheetId="8">#REF!</definedName>
    <definedName name="__3FD872C1_8887_4EA3_9FC2_897EF4F3D2C3_FIGURE__" localSheetId="9">#REF!</definedName>
    <definedName name="__3FD872C1_8887_4EA3_9FC2_897EF4F3D2C3_FIGURE__" localSheetId="5">#REF!</definedName>
    <definedName name="__3FD872C1_8887_4EA3_9FC2_897EF4F3D2C3_FIGURE__" localSheetId="3">#REF!</definedName>
    <definedName name="__3FD872C1_8887_4EA3_9FC2_897EF4F3D2C3_FIGURE__">#REF!</definedName>
    <definedName name="__3FD872C1_8887_4EA3_9FC2_897EF4F3D2C3_ITEM__" localSheetId="4">DES_KAN!$A$12:$Q$12</definedName>
    <definedName name="__3FD872C1_8887_4EA3_9FC2_897EF4F3D2C3_ITEM__" localSheetId="6">El_SIL!#REF!</definedName>
    <definedName name="__3FD872C1_8887_4EA3_9FC2_897EF4F3D2C3_ITEM__" localSheetId="7">EL_SLAB_CCTV!$A$12:$Q$12</definedName>
    <definedName name="__3FD872C1_8887_4EA3_9FC2_897EF4F3D2C3_ITEM__" localSheetId="8">EL_SLAB_EZS!$A$12:$Q$12</definedName>
    <definedName name="__3FD872C1_8887_4EA3_9FC2_897EF4F3D2C3_ITEM__" localSheetId="9">EL_SLAB_UKS!$A$12:$Q$12</definedName>
    <definedName name="__3FD872C1_8887_4EA3_9FC2_897EF4F3D2C3_ITEM__" localSheetId="5">UT!$A$12:$Q$12</definedName>
    <definedName name="__3FD872C1_8887_4EA3_9FC2_897EF4F3D2C3_ITEM__" localSheetId="3">ZTI!$A$12:$Q$12</definedName>
    <definedName name="__3FD872C1_8887_4EA3_9FC2_897EF4F3D2C3_ITEM__">#REF!</definedName>
    <definedName name="__3FD872C1_8887_4EA3_9FC2_897EF4F3D2C3_ITEM_GROUP1__" localSheetId="4">DES_KAN!$A$8:$Q$23</definedName>
    <definedName name="__3FD872C1_8887_4EA3_9FC2_897EF4F3D2C3_ITEM_GROUP1__" localSheetId="6">El_SIL!$A$7:$Q$13</definedName>
    <definedName name="__3FD872C1_8887_4EA3_9FC2_897EF4F3D2C3_ITEM_GROUP1__" localSheetId="7">EL_SLAB_CCTV!$A$8:$Q$41</definedName>
    <definedName name="__3FD872C1_8887_4EA3_9FC2_897EF4F3D2C3_ITEM_GROUP1__" localSheetId="8">EL_SLAB_EZS!$A$8:$Q$63</definedName>
    <definedName name="__3FD872C1_8887_4EA3_9FC2_897EF4F3D2C3_ITEM_GROUP1__" localSheetId="9">EL_SLAB_UKS!$A$8:$Q$57</definedName>
    <definedName name="__3FD872C1_8887_4EA3_9FC2_897EF4F3D2C3_ITEM_GROUP1__" localSheetId="5">UT!$A$8:$Q$111</definedName>
    <definedName name="__3FD872C1_8887_4EA3_9FC2_897EF4F3D2C3_ITEM_GROUP1__" localSheetId="3">ZTI!$A$8:$Q$117</definedName>
    <definedName name="__3FD872C1_8887_4EA3_9FC2_897EF4F3D2C3_ITEM_GROUP1__">#REF!</definedName>
    <definedName name="__3FD872C1_8887_4EA3_9FC2_897EF4F3D2C3_ITEM_GROUP2__" localSheetId="4">DES_KAN!$A$9:$Q$23</definedName>
    <definedName name="__3FD872C1_8887_4EA3_9FC2_897EF4F3D2C3_ITEM_GROUP2__" localSheetId="6">El_SIL!$A$8:$Q$12</definedName>
    <definedName name="__3FD872C1_8887_4EA3_9FC2_897EF4F3D2C3_ITEM_GROUP2__" localSheetId="7">EL_SLAB_CCTV!$A$9:$Q$40</definedName>
    <definedName name="__3FD872C1_8887_4EA3_9FC2_897EF4F3D2C3_ITEM_GROUP2__" localSheetId="8">EL_SLAB_EZS!$A$9:$Q$62</definedName>
    <definedName name="__3FD872C1_8887_4EA3_9FC2_897EF4F3D2C3_ITEM_GROUP2__" localSheetId="9">EL_SLAB_UKS!$A$9:$Q$56</definedName>
    <definedName name="__3FD872C1_8887_4EA3_9FC2_897EF4F3D2C3_ITEM_GROUP2__" localSheetId="5">UT!$A$9:$Q$110</definedName>
    <definedName name="__3FD872C1_8887_4EA3_9FC2_897EF4F3D2C3_ITEM_GROUP2__" localSheetId="3">ZTI!$A$9:$Q$117</definedName>
    <definedName name="__3FD872C1_8887_4EA3_9FC2_897EF4F3D2C3_ITEM_GROUP2__">#REF!</definedName>
    <definedName name="__3FD872C1_8887_4EA3_9FC2_897EF4F3D2C3_ITEM_GROUP3__X" localSheetId="4">DES_KAN!$A$11:$Q$18</definedName>
    <definedName name="__3FD872C1_8887_4EA3_9FC2_897EF4F3D2C3_ITEM_GROUP3__X" localSheetId="6">El_SIL!#REF!</definedName>
    <definedName name="__3FD872C1_8887_4EA3_9FC2_897EF4F3D2C3_ITEM_GROUP3__X" localSheetId="7">EL_SLAB_CCTV!$A$11:$Q$39</definedName>
    <definedName name="__3FD872C1_8887_4EA3_9FC2_897EF4F3D2C3_ITEM_GROUP3__X" localSheetId="8">EL_SLAB_EZS!$A$11:$Q$61</definedName>
    <definedName name="__3FD872C1_8887_4EA3_9FC2_897EF4F3D2C3_ITEM_GROUP3__X" localSheetId="9">EL_SLAB_UKS!$A$11:$Q$55</definedName>
    <definedName name="__3FD872C1_8887_4EA3_9FC2_897EF4F3D2C3_ITEM_GROUP3__X" localSheetId="5">UT!$A$11:$Q$13</definedName>
    <definedName name="__3FD872C1_8887_4EA3_9FC2_897EF4F3D2C3_ITEM_GROUP3__X" localSheetId="3">ZTI!$A$11:$Q$16</definedName>
    <definedName name="__3FD872C1_8887_4EA3_9FC2_897EF4F3D2C3_ITEM_GROUP3__X">#REF!</definedName>
    <definedName name="__3FD872C1_8887_4EA3_9FC2_897EF4F3D2C3_QBILL__" localSheetId="4">DES_KAN!#REF!</definedName>
    <definedName name="__3FD872C1_8887_4EA3_9FC2_897EF4F3D2C3_QBILL__" localSheetId="6">El_SIL!#REF!</definedName>
    <definedName name="__3FD872C1_8887_4EA3_9FC2_897EF4F3D2C3_QBILL__" localSheetId="7">EL_SLAB_CCTV!#REF!</definedName>
    <definedName name="__3FD872C1_8887_4EA3_9FC2_897EF4F3D2C3_QBILL__" localSheetId="8">EL_SLAB_EZS!#REF!</definedName>
    <definedName name="__3FD872C1_8887_4EA3_9FC2_897EF4F3D2C3_QBILL__" localSheetId="9">EL_SLAB_UKS!#REF!</definedName>
    <definedName name="__3FD872C1_8887_4EA3_9FC2_897EF4F3D2C3_QBILL__" localSheetId="5">UT!#REF!</definedName>
    <definedName name="__3FD872C1_8887_4EA3_9FC2_897EF4F3D2C3_QBILL__" localSheetId="3">ZTI!#REF!</definedName>
    <definedName name="__3FD872C1_8887_4EA3_9FC2_897EF4F3D2C3_QBILL__">#REF!</definedName>
    <definedName name="__3FD872C1_8887_4EA3_9FC2_897EF4F3D2C3_QBILLFIG__" localSheetId="4">#REF!</definedName>
    <definedName name="__3FD872C1_8887_4EA3_9FC2_897EF4F3D2C3_QBILLFIG__" localSheetId="6">#REF!</definedName>
    <definedName name="__3FD872C1_8887_4EA3_9FC2_897EF4F3D2C3_QBILLFIG__" localSheetId="7">#REF!</definedName>
    <definedName name="__3FD872C1_8887_4EA3_9FC2_897EF4F3D2C3_QBILLFIG__" localSheetId="8">#REF!</definedName>
    <definedName name="__3FD872C1_8887_4EA3_9FC2_897EF4F3D2C3_QBILLFIG__" localSheetId="9">#REF!</definedName>
    <definedName name="__3FD872C1_8887_4EA3_9FC2_897EF4F3D2C3_QBILLFIG__" localSheetId="5">#REF!</definedName>
    <definedName name="__3FD872C1_8887_4EA3_9FC2_897EF4F3D2C3_QBILLFIG__" localSheetId="3">#REF!</definedName>
    <definedName name="__3FD872C1_8887_4EA3_9FC2_897EF4F3D2C3_QBILLFIG__">#REF!</definedName>
    <definedName name="__3FD872C1_8887_4EA3_9FC2_897EF4F3D2C3_QINDEX__" localSheetId="4">DES_KAN!#REF!</definedName>
    <definedName name="__3FD872C1_8887_4EA3_9FC2_897EF4F3D2C3_QINDEX__" localSheetId="6">El_SIL!#REF!</definedName>
    <definedName name="__3FD872C1_8887_4EA3_9FC2_897EF4F3D2C3_QINDEX__" localSheetId="7">EL_SLAB_CCTV!#REF!</definedName>
    <definedName name="__3FD872C1_8887_4EA3_9FC2_897EF4F3D2C3_QINDEX__" localSheetId="8">EL_SLAB_EZS!#REF!</definedName>
    <definedName name="__3FD872C1_8887_4EA3_9FC2_897EF4F3D2C3_QINDEX__" localSheetId="9">EL_SLAB_UKS!#REF!</definedName>
    <definedName name="__3FD872C1_8887_4EA3_9FC2_897EF4F3D2C3_QINDEX__" localSheetId="5">UT!#REF!</definedName>
    <definedName name="__3FD872C1_8887_4EA3_9FC2_897EF4F3D2C3_QINDEX__" localSheetId="3">ZTI!#REF!</definedName>
    <definedName name="__3FD872C1_8887_4EA3_9FC2_897EF4F3D2C3_QINDEX__">#REF!</definedName>
    <definedName name="__4" localSheetId="4">#REF!</definedName>
    <definedName name="__4" localSheetId="6">#REF!</definedName>
    <definedName name="__4" localSheetId="7">#REF!</definedName>
    <definedName name="__4" localSheetId="8">#REF!</definedName>
    <definedName name="__4" localSheetId="9">#REF!</definedName>
    <definedName name="__4" localSheetId="5">#REF!</definedName>
    <definedName name="__4" localSheetId="3">#REF!</definedName>
    <definedName name="__4">#REF!</definedName>
    <definedName name="__7DC147B2_4614_48B7_8F22_6CC284377C82_FIGURE__" localSheetId="2">[1]Figury!#REF!</definedName>
    <definedName name="__7DC147B2_4614_48B7_8F22_6CC284377C82_FIGURE__">#REF!</definedName>
    <definedName name="__7DC147B2_4614_48B7_8F22_6CC284377C82_ITEM__" localSheetId="2">'D11'!$A$12:$Q$24</definedName>
    <definedName name="__7DC147B2_4614_48B7_8F22_6CC284377C82_ITEM__">#REF!</definedName>
    <definedName name="__7DC147B2_4614_48B7_8F22_6CC284377C82_ITEM_GROUP1__" localSheetId="2">'D11'!$A$8:$Q$2747</definedName>
    <definedName name="__7DC147B2_4614_48B7_8F22_6CC284377C82_ITEM_GROUP1__">#REF!</definedName>
    <definedName name="__7DC147B2_4614_48B7_8F22_6CC284377C82_ITEM_GROUP1_RECAP__">#REF!</definedName>
    <definedName name="__7DC147B2_4614_48B7_8F22_6CC284377C82_ITEM_GROUP2__" localSheetId="2">'D11'!$A$10:$Q$2628</definedName>
    <definedName name="__7DC147B2_4614_48B7_8F22_6CC284377C82_ITEM_GROUP2__">#REF!</definedName>
    <definedName name="__7DC147B2_4614_48B7_8F22_6CC284377C82_ITEM_GROUP2_RECAP__">#REF!</definedName>
    <definedName name="__7DC147B2_4614_48B7_8F22_6CC284377C82_ITEM_GROUP3__X" localSheetId="2">'D11'!$A$11:$Q$94</definedName>
    <definedName name="__7DC147B2_4614_48B7_8F22_6CC284377C82_ITEM_GROUP3__X">#REF!</definedName>
    <definedName name="__7DC147B2_4614_48B7_8F22_6CC284377C82_ITEM_GROUP3_RECAP__">#REF!</definedName>
    <definedName name="__7DC147B2_4614_48B7_8F22_6CC284377C82_QBILL__" localSheetId="2">'D11'!$F$13:$H$13</definedName>
    <definedName name="__7DC147B2_4614_48B7_8F22_6CC284377C82_QBILL__">#REF!</definedName>
    <definedName name="__7DC147B2_4614_48B7_8F22_6CC284377C82_QBILLFIG__" localSheetId="2">[1]Figury!#REF!</definedName>
    <definedName name="__7DC147B2_4614_48B7_8F22_6CC284377C82_QBILLFIG__">#REF!</definedName>
    <definedName name="__7DC147B2_4614_48B7_8F22_6CC284377C82_QINDEX__" localSheetId="2">'D11'!#REF!</definedName>
    <definedName name="__7DC147B2_4614_48B7_8F22_6CC284377C82_QINDEX__">#REF!</definedName>
    <definedName name="__BPK1" localSheetId="4">[2]Položky!#REF!</definedName>
    <definedName name="__BPK1" localSheetId="6">[2]Položky!#REF!</definedName>
    <definedName name="__BPK1" localSheetId="7">[2]Položky!#REF!</definedName>
    <definedName name="__BPK1" localSheetId="8">[2]Položky!#REF!</definedName>
    <definedName name="__BPK1" localSheetId="9">[2]Položky!#REF!</definedName>
    <definedName name="__BPK1" localSheetId="5">[2]Položky!#REF!</definedName>
    <definedName name="__BPK1" localSheetId="3">[2]Položky!#REF!</definedName>
    <definedName name="__BPK1">[2]Položky!#REF!</definedName>
    <definedName name="__BPK2" localSheetId="4">[2]Položky!#REF!</definedName>
    <definedName name="__BPK2" localSheetId="6">[2]Položky!#REF!</definedName>
    <definedName name="__BPK2" localSheetId="7">[2]Položky!#REF!</definedName>
    <definedName name="__BPK2" localSheetId="8">[2]Položky!#REF!</definedName>
    <definedName name="__BPK2" localSheetId="9">[2]Položky!#REF!</definedName>
    <definedName name="__BPK2" localSheetId="5">[2]Položky!#REF!</definedName>
    <definedName name="__BPK2" localSheetId="3">[2]Položky!#REF!</definedName>
    <definedName name="__BPK2">[2]Položky!#REF!</definedName>
    <definedName name="__BPK3" localSheetId="4">[2]Položky!#REF!</definedName>
    <definedName name="__BPK3" localSheetId="6">[2]Položky!#REF!</definedName>
    <definedName name="__BPK3" localSheetId="7">[2]Položky!#REF!</definedName>
    <definedName name="__BPK3" localSheetId="8">[2]Položky!#REF!</definedName>
    <definedName name="__BPK3" localSheetId="9">[2]Položky!#REF!</definedName>
    <definedName name="__BPK3" localSheetId="5">[2]Položky!#REF!</definedName>
    <definedName name="__BPK3" localSheetId="3">[2]Položky!#REF!</definedName>
    <definedName name="__BPK3">[2]Položky!#REF!</definedName>
    <definedName name="__CENA__" localSheetId="6">#REF!</definedName>
    <definedName name="__CENA__" localSheetId="0">#REF!</definedName>
    <definedName name="__CENA__">#REF!</definedName>
    <definedName name="__MAIN__" localSheetId="6">#REF!</definedName>
    <definedName name="__MAIN__" localSheetId="0">#REF!</definedName>
    <definedName name="__MAIN__">#REF!</definedName>
    <definedName name="__MAIN1__" localSheetId="4">#REF!</definedName>
    <definedName name="__MAIN1__" localSheetId="6">#REF!</definedName>
    <definedName name="__MAIN1__" localSheetId="7">#REF!</definedName>
    <definedName name="__MAIN1__" localSheetId="8">#REF!</definedName>
    <definedName name="__MAIN1__" localSheetId="9">#REF!</definedName>
    <definedName name="__MAIN1__" localSheetId="5">#REF!</definedName>
    <definedName name="__MAIN1__" localSheetId="3">#REF!</definedName>
    <definedName name="__MAIN1__">#REF!</definedName>
    <definedName name="__MAIN2__" localSheetId="6">#REF!</definedName>
    <definedName name="__MAIN2__" localSheetId="0">Rekapitulace!$B$1:$E$24</definedName>
    <definedName name="__MAIN2__">#REF!</definedName>
    <definedName name="__MAIN3__" localSheetId="0">#REF!</definedName>
    <definedName name="__MAIN3__">#REF!</definedName>
    <definedName name="__MvymF__" localSheetId="4">'[3]1PS 6'!#REF!</definedName>
    <definedName name="__MvymF__" localSheetId="6">'[3]1PS 6'!#REF!</definedName>
    <definedName name="__MvymF__" localSheetId="7">'[3]1PS 6'!#REF!</definedName>
    <definedName name="__MvymF__" localSheetId="8">'[3]1PS 6'!#REF!</definedName>
    <definedName name="__MvymF__" localSheetId="9">'[3]1PS 6'!#REF!</definedName>
    <definedName name="__MvymF__" localSheetId="5">'[3]1PS 6'!#REF!</definedName>
    <definedName name="__MvymF__" localSheetId="3">'[3]1PS 6'!#REF!</definedName>
    <definedName name="__MvymF__">'[3]1PS 6'!#REF!</definedName>
    <definedName name="__obl11" localSheetId="4">#REF!</definedName>
    <definedName name="__obl11" localSheetId="6">#REF!</definedName>
    <definedName name="__obl11" localSheetId="7">#REF!</definedName>
    <definedName name="__obl11" localSheetId="8">#REF!</definedName>
    <definedName name="__obl11" localSheetId="9">#REF!</definedName>
    <definedName name="__obl11" localSheetId="5">#REF!</definedName>
    <definedName name="__obl11" localSheetId="3">#REF!</definedName>
    <definedName name="__obl11">#REF!</definedName>
    <definedName name="__obl12" localSheetId="4">#REF!</definedName>
    <definedName name="__obl12" localSheetId="6">#REF!</definedName>
    <definedName name="__obl12" localSheetId="7">#REF!</definedName>
    <definedName name="__obl12" localSheetId="8">#REF!</definedName>
    <definedName name="__obl12" localSheetId="9">#REF!</definedName>
    <definedName name="__obl12" localSheetId="5">#REF!</definedName>
    <definedName name="__obl12" localSheetId="3">#REF!</definedName>
    <definedName name="__obl12">#REF!</definedName>
    <definedName name="__obl13" localSheetId="4">#REF!</definedName>
    <definedName name="__obl13" localSheetId="6">#REF!</definedName>
    <definedName name="__obl13" localSheetId="7">#REF!</definedName>
    <definedName name="__obl13" localSheetId="8">#REF!</definedName>
    <definedName name="__obl13" localSheetId="9">#REF!</definedName>
    <definedName name="__obl13" localSheetId="5">#REF!</definedName>
    <definedName name="__obl13" localSheetId="3">#REF!</definedName>
    <definedName name="__obl13">#REF!</definedName>
    <definedName name="__obl14" localSheetId="4">#REF!</definedName>
    <definedName name="__obl14" localSheetId="6">#REF!</definedName>
    <definedName name="__obl14" localSheetId="7">#REF!</definedName>
    <definedName name="__obl14" localSheetId="8">#REF!</definedName>
    <definedName name="__obl14" localSheetId="9">#REF!</definedName>
    <definedName name="__obl14" localSheetId="5">#REF!</definedName>
    <definedName name="__obl14" localSheetId="3">#REF!</definedName>
    <definedName name="__obl14">#REF!</definedName>
    <definedName name="__obl15" localSheetId="4">#REF!</definedName>
    <definedName name="__obl15" localSheetId="6">#REF!</definedName>
    <definedName name="__obl15" localSheetId="7">#REF!</definedName>
    <definedName name="__obl15" localSheetId="8">#REF!</definedName>
    <definedName name="__obl15" localSheetId="9">#REF!</definedName>
    <definedName name="__obl15" localSheetId="5">#REF!</definedName>
    <definedName name="__obl15" localSheetId="3">#REF!</definedName>
    <definedName name="__obl15">#REF!</definedName>
    <definedName name="__obl16" localSheetId="4">#REF!</definedName>
    <definedName name="__obl16" localSheetId="6">#REF!</definedName>
    <definedName name="__obl16" localSheetId="7">#REF!</definedName>
    <definedName name="__obl16" localSheetId="8">#REF!</definedName>
    <definedName name="__obl16" localSheetId="9">#REF!</definedName>
    <definedName name="__obl16" localSheetId="5">#REF!</definedName>
    <definedName name="__obl16" localSheetId="3">#REF!</definedName>
    <definedName name="__obl16">#REF!</definedName>
    <definedName name="__obl17" localSheetId="4">#REF!</definedName>
    <definedName name="__obl17" localSheetId="6">#REF!</definedName>
    <definedName name="__obl17" localSheetId="7">#REF!</definedName>
    <definedName name="__obl17" localSheetId="8">#REF!</definedName>
    <definedName name="__obl17" localSheetId="9">#REF!</definedName>
    <definedName name="__obl17" localSheetId="5">#REF!</definedName>
    <definedName name="__obl17" localSheetId="3">#REF!</definedName>
    <definedName name="__obl17">#REF!</definedName>
    <definedName name="__obl1710" localSheetId="4">#REF!</definedName>
    <definedName name="__obl1710" localSheetId="6">#REF!</definedName>
    <definedName name="__obl1710" localSheetId="7">#REF!</definedName>
    <definedName name="__obl1710" localSheetId="8">#REF!</definedName>
    <definedName name="__obl1710" localSheetId="9">#REF!</definedName>
    <definedName name="__obl1710" localSheetId="5">#REF!</definedName>
    <definedName name="__obl1710" localSheetId="3">#REF!</definedName>
    <definedName name="__obl1710">#REF!</definedName>
    <definedName name="__obl1711" localSheetId="4">#REF!</definedName>
    <definedName name="__obl1711" localSheetId="6">#REF!</definedName>
    <definedName name="__obl1711" localSheetId="7">#REF!</definedName>
    <definedName name="__obl1711" localSheetId="8">#REF!</definedName>
    <definedName name="__obl1711" localSheetId="9">#REF!</definedName>
    <definedName name="__obl1711" localSheetId="5">#REF!</definedName>
    <definedName name="__obl1711" localSheetId="3">#REF!</definedName>
    <definedName name="__obl1711">#REF!</definedName>
    <definedName name="__obl1712" localSheetId="4">#REF!</definedName>
    <definedName name="__obl1712" localSheetId="6">#REF!</definedName>
    <definedName name="__obl1712" localSheetId="7">#REF!</definedName>
    <definedName name="__obl1712" localSheetId="8">#REF!</definedName>
    <definedName name="__obl1712" localSheetId="9">#REF!</definedName>
    <definedName name="__obl1712" localSheetId="5">#REF!</definedName>
    <definedName name="__obl1712" localSheetId="3">#REF!</definedName>
    <definedName name="__obl1712">#REF!</definedName>
    <definedName name="__obl1713" localSheetId="4">#REF!</definedName>
    <definedName name="__obl1713" localSheetId="6">#REF!</definedName>
    <definedName name="__obl1713" localSheetId="7">#REF!</definedName>
    <definedName name="__obl1713" localSheetId="8">#REF!</definedName>
    <definedName name="__obl1713" localSheetId="9">#REF!</definedName>
    <definedName name="__obl1713" localSheetId="5">#REF!</definedName>
    <definedName name="__obl1713" localSheetId="3">#REF!</definedName>
    <definedName name="__obl1713">#REF!</definedName>
    <definedName name="__obl1714" localSheetId="4">#REF!</definedName>
    <definedName name="__obl1714" localSheetId="6">#REF!</definedName>
    <definedName name="__obl1714" localSheetId="7">#REF!</definedName>
    <definedName name="__obl1714" localSheetId="8">#REF!</definedName>
    <definedName name="__obl1714" localSheetId="9">#REF!</definedName>
    <definedName name="__obl1714" localSheetId="5">#REF!</definedName>
    <definedName name="__obl1714" localSheetId="3">#REF!</definedName>
    <definedName name="__obl1714">#REF!</definedName>
    <definedName name="__obl1715" localSheetId="4">#REF!</definedName>
    <definedName name="__obl1715" localSheetId="6">#REF!</definedName>
    <definedName name="__obl1715" localSheetId="7">#REF!</definedName>
    <definedName name="__obl1715" localSheetId="8">#REF!</definedName>
    <definedName name="__obl1715" localSheetId="9">#REF!</definedName>
    <definedName name="__obl1715" localSheetId="5">#REF!</definedName>
    <definedName name="__obl1715" localSheetId="3">#REF!</definedName>
    <definedName name="__obl1715">#REF!</definedName>
    <definedName name="__obl1716" localSheetId="4">#REF!</definedName>
    <definedName name="__obl1716" localSheetId="6">#REF!</definedName>
    <definedName name="__obl1716" localSheetId="7">#REF!</definedName>
    <definedName name="__obl1716" localSheetId="8">#REF!</definedName>
    <definedName name="__obl1716" localSheetId="9">#REF!</definedName>
    <definedName name="__obl1716" localSheetId="5">#REF!</definedName>
    <definedName name="__obl1716" localSheetId="3">#REF!</definedName>
    <definedName name="__obl1716">#REF!</definedName>
    <definedName name="__obl1717" localSheetId="4">#REF!</definedName>
    <definedName name="__obl1717" localSheetId="6">#REF!</definedName>
    <definedName name="__obl1717" localSheetId="7">#REF!</definedName>
    <definedName name="__obl1717" localSheetId="8">#REF!</definedName>
    <definedName name="__obl1717" localSheetId="9">#REF!</definedName>
    <definedName name="__obl1717" localSheetId="5">#REF!</definedName>
    <definedName name="__obl1717" localSheetId="3">#REF!</definedName>
    <definedName name="__obl1717">#REF!</definedName>
    <definedName name="__obl1718" localSheetId="4">#REF!</definedName>
    <definedName name="__obl1718" localSheetId="6">#REF!</definedName>
    <definedName name="__obl1718" localSheetId="7">#REF!</definedName>
    <definedName name="__obl1718" localSheetId="8">#REF!</definedName>
    <definedName name="__obl1718" localSheetId="9">#REF!</definedName>
    <definedName name="__obl1718" localSheetId="5">#REF!</definedName>
    <definedName name="__obl1718" localSheetId="3">#REF!</definedName>
    <definedName name="__obl1718">#REF!</definedName>
    <definedName name="__obl1719" localSheetId="4">#REF!</definedName>
    <definedName name="__obl1719" localSheetId="6">#REF!</definedName>
    <definedName name="__obl1719" localSheetId="7">#REF!</definedName>
    <definedName name="__obl1719" localSheetId="8">#REF!</definedName>
    <definedName name="__obl1719" localSheetId="9">#REF!</definedName>
    <definedName name="__obl1719" localSheetId="5">#REF!</definedName>
    <definedName name="__obl1719" localSheetId="3">#REF!</definedName>
    <definedName name="__obl1719">#REF!</definedName>
    <definedName name="__obl173" localSheetId="4">#REF!</definedName>
    <definedName name="__obl173" localSheetId="6">#REF!</definedName>
    <definedName name="__obl173" localSheetId="7">#REF!</definedName>
    <definedName name="__obl173" localSheetId="8">#REF!</definedName>
    <definedName name="__obl173" localSheetId="9">#REF!</definedName>
    <definedName name="__obl173" localSheetId="5">#REF!</definedName>
    <definedName name="__obl173" localSheetId="3">#REF!</definedName>
    <definedName name="__obl173">#REF!</definedName>
    <definedName name="__obl174" localSheetId="4">#REF!</definedName>
    <definedName name="__obl174" localSheetId="6">#REF!</definedName>
    <definedName name="__obl174" localSheetId="7">#REF!</definedName>
    <definedName name="__obl174" localSheetId="8">#REF!</definedName>
    <definedName name="__obl174" localSheetId="9">#REF!</definedName>
    <definedName name="__obl174" localSheetId="5">#REF!</definedName>
    <definedName name="__obl174" localSheetId="3">#REF!</definedName>
    <definedName name="__obl174">#REF!</definedName>
    <definedName name="__obl175" localSheetId="4">#REF!</definedName>
    <definedName name="__obl175" localSheetId="6">#REF!</definedName>
    <definedName name="__obl175" localSheetId="7">#REF!</definedName>
    <definedName name="__obl175" localSheetId="8">#REF!</definedName>
    <definedName name="__obl175" localSheetId="9">#REF!</definedName>
    <definedName name="__obl175" localSheetId="5">#REF!</definedName>
    <definedName name="__obl175" localSheetId="3">#REF!</definedName>
    <definedName name="__obl175">#REF!</definedName>
    <definedName name="__obl176" localSheetId="4">#REF!</definedName>
    <definedName name="__obl176" localSheetId="6">#REF!</definedName>
    <definedName name="__obl176" localSheetId="7">#REF!</definedName>
    <definedName name="__obl176" localSheetId="8">#REF!</definedName>
    <definedName name="__obl176" localSheetId="9">#REF!</definedName>
    <definedName name="__obl176" localSheetId="5">#REF!</definedName>
    <definedName name="__obl176" localSheetId="3">#REF!</definedName>
    <definedName name="__obl176">#REF!</definedName>
    <definedName name="__obl177" localSheetId="4">#REF!</definedName>
    <definedName name="__obl177" localSheetId="6">#REF!</definedName>
    <definedName name="__obl177" localSheetId="7">#REF!</definedName>
    <definedName name="__obl177" localSheetId="8">#REF!</definedName>
    <definedName name="__obl177" localSheetId="9">#REF!</definedName>
    <definedName name="__obl177" localSheetId="5">#REF!</definedName>
    <definedName name="__obl177" localSheetId="3">#REF!</definedName>
    <definedName name="__obl177">#REF!</definedName>
    <definedName name="__obl178" localSheetId="4">#REF!</definedName>
    <definedName name="__obl178" localSheetId="6">#REF!</definedName>
    <definedName name="__obl178" localSheetId="7">#REF!</definedName>
    <definedName name="__obl178" localSheetId="8">#REF!</definedName>
    <definedName name="__obl178" localSheetId="9">#REF!</definedName>
    <definedName name="__obl178" localSheetId="5">#REF!</definedName>
    <definedName name="__obl178" localSheetId="3">#REF!</definedName>
    <definedName name="__obl178">#REF!</definedName>
    <definedName name="__obl179" localSheetId="4">#REF!</definedName>
    <definedName name="__obl179" localSheetId="6">#REF!</definedName>
    <definedName name="__obl179" localSheetId="7">#REF!</definedName>
    <definedName name="__obl179" localSheetId="8">#REF!</definedName>
    <definedName name="__obl179" localSheetId="9">#REF!</definedName>
    <definedName name="__obl179" localSheetId="5">#REF!</definedName>
    <definedName name="__obl179" localSheetId="3">#REF!</definedName>
    <definedName name="__obl179">#REF!</definedName>
    <definedName name="__obl18" localSheetId="4">#REF!</definedName>
    <definedName name="__obl18" localSheetId="6">#REF!</definedName>
    <definedName name="__obl18" localSheetId="7">#REF!</definedName>
    <definedName name="__obl18" localSheetId="8">#REF!</definedName>
    <definedName name="__obl18" localSheetId="9">#REF!</definedName>
    <definedName name="__obl18" localSheetId="5">#REF!</definedName>
    <definedName name="__obl18" localSheetId="3">#REF!</definedName>
    <definedName name="__obl18">#REF!</definedName>
    <definedName name="__obl181" localSheetId="4">#REF!</definedName>
    <definedName name="__obl181" localSheetId="6">#REF!</definedName>
    <definedName name="__obl181" localSheetId="7">#REF!</definedName>
    <definedName name="__obl181" localSheetId="8">#REF!</definedName>
    <definedName name="__obl181" localSheetId="9">#REF!</definedName>
    <definedName name="__obl181" localSheetId="5">#REF!</definedName>
    <definedName name="__obl181" localSheetId="3">#REF!</definedName>
    <definedName name="__obl181">#REF!</definedName>
    <definedName name="__obl1816" localSheetId="4">#REF!</definedName>
    <definedName name="__obl1816" localSheetId="6">#REF!</definedName>
    <definedName name="__obl1816" localSheetId="7">#REF!</definedName>
    <definedName name="__obl1816" localSheetId="8">#REF!</definedName>
    <definedName name="__obl1816" localSheetId="9">#REF!</definedName>
    <definedName name="__obl1816" localSheetId="5">#REF!</definedName>
    <definedName name="__obl1816" localSheetId="3">#REF!</definedName>
    <definedName name="__obl1816">#REF!</definedName>
    <definedName name="__obl1820" localSheetId="4">#REF!</definedName>
    <definedName name="__obl1820" localSheetId="6">#REF!</definedName>
    <definedName name="__obl1820" localSheetId="7">#REF!</definedName>
    <definedName name="__obl1820" localSheetId="8">#REF!</definedName>
    <definedName name="__obl1820" localSheetId="9">#REF!</definedName>
    <definedName name="__obl1820" localSheetId="5">#REF!</definedName>
    <definedName name="__obl1820" localSheetId="3">#REF!</definedName>
    <definedName name="__obl1820">#REF!</definedName>
    <definedName name="__obl1821" localSheetId="4">#REF!</definedName>
    <definedName name="__obl1821" localSheetId="6">#REF!</definedName>
    <definedName name="__obl1821" localSheetId="7">#REF!</definedName>
    <definedName name="__obl1821" localSheetId="8">#REF!</definedName>
    <definedName name="__obl1821" localSheetId="9">#REF!</definedName>
    <definedName name="__obl1821" localSheetId="5">#REF!</definedName>
    <definedName name="__obl1821" localSheetId="3">#REF!</definedName>
    <definedName name="__obl1821">#REF!</definedName>
    <definedName name="__obl1822" localSheetId="4">#REF!</definedName>
    <definedName name="__obl1822" localSheetId="6">#REF!</definedName>
    <definedName name="__obl1822" localSheetId="7">#REF!</definedName>
    <definedName name="__obl1822" localSheetId="8">#REF!</definedName>
    <definedName name="__obl1822" localSheetId="9">#REF!</definedName>
    <definedName name="__obl1822" localSheetId="5">#REF!</definedName>
    <definedName name="__obl1822" localSheetId="3">#REF!</definedName>
    <definedName name="__obl1822">#REF!</definedName>
    <definedName name="__obl1823" localSheetId="4">#REF!</definedName>
    <definedName name="__obl1823" localSheetId="6">#REF!</definedName>
    <definedName name="__obl1823" localSheetId="7">#REF!</definedName>
    <definedName name="__obl1823" localSheetId="8">#REF!</definedName>
    <definedName name="__obl1823" localSheetId="9">#REF!</definedName>
    <definedName name="__obl1823" localSheetId="5">#REF!</definedName>
    <definedName name="__obl1823" localSheetId="3">#REF!</definedName>
    <definedName name="__obl1823">#REF!</definedName>
    <definedName name="__obl1824" localSheetId="4">#REF!</definedName>
    <definedName name="__obl1824" localSheetId="6">#REF!</definedName>
    <definedName name="__obl1824" localSheetId="7">#REF!</definedName>
    <definedName name="__obl1824" localSheetId="8">#REF!</definedName>
    <definedName name="__obl1824" localSheetId="9">#REF!</definedName>
    <definedName name="__obl1824" localSheetId="5">#REF!</definedName>
    <definedName name="__obl1824" localSheetId="3">#REF!</definedName>
    <definedName name="__obl1824">#REF!</definedName>
    <definedName name="__obl1825" localSheetId="4">#REF!</definedName>
    <definedName name="__obl1825" localSheetId="6">#REF!</definedName>
    <definedName name="__obl1825" localSheetId="7">#REF!</definedName>
    <definedName name="__obl1825" localSheetId="8">#REF!</definedName>
    <definedName name="__obl1825" localSheetId="9">#REF!</definedName>
    <definedName name="__obl1825" localSheetId="5">#REF!</definedName>
    <definedName name="__obl1825" localSheetId="3">#REF!</definedName>
    <definedName name="__obl1825">#REF!</definedName>
    <definedName name="__obl1826" localSheetId="4">#REF!</definedName>
    <definedName name="__obl1826" localSheetId="6">#REF!</definedName>
    <definedName name="__obl1826" localSheetId="7">#REF!</definedName>
    <definedName name="__obl1826" localSheetId="8">#REF!</definedName>
    <definedName name="__obl1826" localSheetId="9">#REF!</definedName>
    <definedName name="__obl1826" localSheetId="5">#REF!</definedName>
    <definedName name="__obl1826" localSheetId="3">#REF!</definedName>
    <definedName name="__obl1826">#REF!</definedName>
    <definedName name="__obl1827" localSheetId="4">#REF!</definedName>
    <definedName name="__obl1827" localSheetId="6">#REF!</definedName>
    <definedName name="__obl1827" localSheetId="7">#REF!</definedName>
    <definedName name="__obl1827" localSheetId="8">#REF!</definedName>
    <definedName name="__obl1827" localSheetId="9">#REF!</definedName>
    <definedName name="__obl1827" localSheetId="5">#REF!</definedName>
    <definedName name="__obl1827" localSheetId="3">#REF!</definedName>
    <definedName name="__obl1827">#REF!</definedName>
    <definedName name="__obl1828" localSheetId="4">#REF!</definedName>
    <definedName name="__obl1828" localSheetId="6">#REF!</definedName>
    <definedName name="__obl1828" localSheetId="7">#REF!</definedName>
    <definedName name="__obl1828" localSheetId="8">#REF!</definedName>
    <definedName name="__obl1828" localSheetId="9">#REF!</definedName>
    <definedName name="__obl1828" localSheetId="5">#REF!</definedName>
    <definedName name="__obl1828" localSheetId="3">#REF!</definedName>
    <definedName name="__obl1828">#REF!</definedName>
    <definedName name="__obl1829" localSheetId="4">#REF!</definedName>
    <definedName name="__obl1829" localSheetId="6">#REF!</definedName>
    <definedName name="__obl1829" localSheetId="7">#REF!</definedName>
    <definedName name="__obl1829" localSheetId="8">#REF!</definedName>
    <definedName name="__obl1829" localSheetId="9">#REF!</definedName>
    <definedName name="__obl1829" localSheetId="5">#REF!</definedName>
    <definedName name="__obl1829" localSheetId="3">#REF!</definedName>
    <definedName name="__obl1829">#REF!</definedName>
    <definedName name="__obl183" localSheetId="4">#REF!</definedName>
    <definedName name="__obl183" localSheetId="6">#REF!</definedName>
    <definedName name="__obl183" localSheetId="7">#REF!</definedName>
    <definedName name="__obl183" localSheetId="8">#REF!</definedName>
    <definedName name="__obl183" localSheetId="9">#REF!</definedName>
    <definedName name="__obl183" localSheetId="5">#REF!</definedName>
    <definedName name="__obl183" localSheetId="3">#REF!</definedName>
    <definedName name="__obl183">#REF!</definedName>
    <definedName name="__obl1831" localSheetId="4">#REF!</definedName>
    <definedName name="__obl1831" localSheetId="6">#REF!</definedName>
    <definedName name="__obl1831" localSheetId="7">#REF!</definedName>
    <definedName name="__obl1831" localSheetId="8">#REF!</definedName>
    <definedName name="__obl1831" localSheetId="9">#REF!</definedName>
    <definedName name="__obl1831" localSheetId="5">#REF!</definedName>
    <definedName name="__obl1831" localSheetId="3">#REF!</definedName>
    <definedName name="__obl1831">#REF!</definedName>
    <definedName name="__obl1832" localSheetId="4">#REF!</definedName>
    <definedName name="__obl1832" localSheetId="6">#REF!</definedName>
    <definedName name="__obl1832" localSheetId="7">#REF!</definedName>
    <definedName name="__obl1832" localSheetId="8">#REF!</definedName>
    <definedName name="__obl1832" localSheetId="9">#REF!</definedName>
    <definedName name="__obl1832" localSheetId="5">#REF!</definedName>
    <definedName name="__obl1832" localSheetId="3">#REF!</definedName>
    <definedName name="__obl1832">#REF!</definedName>
    <definedName name="__obl184" localSheetId="4">#REF!</definedName>
    <definedName name="__obl184" localSheetId="6">#REF!</definedName>
    <definedName name="__obl184" localSheetId="7">#REF!</definedName>
    <definedName name="__obl184" localSheetId="8">#REF!</definedName>
    <definedName name="__obl184" localSheetId="9">#REF!</definedName>
    <definedName name="__obl184" localSheetId="5">#REF!</definedName>
    <definedName name="__obl184" localSheetId="3">#REF!</definedName>
    <definedName name="__obl184">#REF!</definedName>
    <definedName name="__obl185" localSheetId="4">#REF!</definedName>
    <definedName name="__obl185" localSheetId="6">#REF!</definedName>
    <definedName name="__obl185" localSheetId="7">#REF!</definedName>
    <definedName name="__obl185" localSheetId="8">#REF!</definedName>
    <definedName name="__obl185" localSheetId="9">#REF!</definedName>
    <definedName name="__obl185" localSheetId="5">#REF!</definedName>
    <definedName name="__obl185" localSheetId="3">#REF!</definedName>
    <definedName name="__obl185">#REF!</definedName>
    <definedName name="__obl186" localSheetId="4">#REF!</definedName>
    <definedName name="__obl186" localSheetId="6">#REF!</definedName>
    <definedName name="__obl186" localSheetId="7">#REF!</definedName>
    <definedName name="__obl186" localSheetId="8">#REF!</definedName>
    <definedName name="__obl186" localSheetId="9">#REF!</definedName>
    <definedName name="__obl186" localSheetId="5">#REF!</definedName>
    <definedName name="__obl186" localSheetId="3">#REF!</definedName>
    <definedName name="__obl186">#REF!</definedName>
    <definedName name="__obl187" localSheetId="4">#REF!</definedName>
    <definedName name="__obl187" localSheetId="6">#REF!</definedName>
    <definedName name="__obl187" localSheetId="7">#REF!</definedName>
    <definedName name="__obl187" localSheetId="8">#REF!</definedName>
    <definedName name="__obl187" localSheetId="9">#REF!</definedName>
    <definedName name="__obl187" localSheetId="5">#REF!</definedName>
    <definedName name="__obl187" localSheetId="3">#REF!</definedName>
    <definedName name="__obl187">#REF!</definedName>
    <definedName name="__odd45" localSheetId="4">'[4]SO 01c_AS'!#REF!</definedName>
    <definedName name="__odd45" localSheetId="6">'[4]SO 01c_AS'!#REF!</definedName>
    <definedName name="__odd45" localSheetId="7">'[4]SO 01c_AS'!#REF!</definedName>
    <definedName name="__odd45" localSheetId="8">'[4]SO 01c_AS'!#REF!</definedName>
    <definedName name="__odd45" localSheetId="9">'[4]SO 01c_AS'!#REF!</definedName>
    <definedName name="__odd45" localSheetId="5">'[4]SO 01c_AS'!#REF!</definedName>
    <definedName name="__odd45" localSheetId="3">'[4]SO 01c_AS'!#REF!</definedName>
    <definedName name="__odd45">'[4]SO 01c_AS'!#REF!</definedName>
    <definedName name="__odd6" localSheetId="4">'[4]SO 01c_AS'!#REF!</definedName>
    <definedName name="__odd6" localSheetId="6">'[4]SO 01c_AS'!#REF!</definedName>
    <definedName name="__odd6" localSheetId="7">'[4]SO 01c_AS'!#REF!</definedName>
    <definedName name="__odd6" localSheetId="8">'[4]SO 01c_AS'!#REF!</definedName>
    <definedName name="__odd6" localSheetId="9">'[4]SO 01c_AS'!#REF!</definedName>
    <definedName name="__odd6" localSheetId="5">'[4]SO 01c_AS'!#REF!</definedName>
    <definedName name="__odd6" localSheetId="3">'[4]SO 01c_AS'!#REF!</definedName>
    <definedName name="__odd6">'[4]SO 01c_AS'!#REF!</definedName>
    <definedName name="__odd61" localSheetId="4">'[4]SO 01c_AS'!#REF!</definedName>
    <definedName name="__odd61" localSheetId="6">'[4]SO 01c_AS'!#REF!</definedName>
    <definedName name="__odd61" localSheetId="7">'[4]SO 01c_AS'!#REF!</definedName>
    <definedName name="__odd61" localSheetId="8">'[4]SO 01c_AS'!#REF!</definedName>
    <definedName name="__odd61" localSheetId="9">'[4]SO 01c_AS'!#REF!</definedName>
    <definedName name="__odd61" localSheetId="5">'[4]SO 01c_AS'!#REF!</definedName>
    <definedName name="__odd61" localSheetId="3">'[4]SO 01c_AS'!#REF!</definedName>
    <definedName name="__odd61">'[4]SO 01c_AS'!#REF!</definedName>
    <definedName name="__odd62" localSheetId="4">'[4]SO 01c_AS'!#REF!</definedName>
    <definedName name="__odd62" localSheetId="6">'[4]SO 01c_AS'!#REF!</definedName>
    <definedName name="__odd62" localSheetId="7">'[4]SO 01c_AS'!#REF!</definedName>
    <definedName name="__odd62" localSheetId="8">'[4]SO 01c_AS'!#REF!</definedName>
    <definedName name="__odd62" localSheetId="9">'[4]SO 01c_AS'!#REF!</definedName>
    <definedName name="__odd62" localSheetId="5">'[4]SO 01c_AS'!#REF!</definedName>
    <definedName name="__odd62" localSheetId="3">'[4]SO 01c_AS'!#REF!</definedName>
    <definedName name="__odd62">'[4]SO 01c_AS'!#REF!</definedName>
    <definedName name="__odd63" localSheetId="4">'[4]SO 01c_AS'!#REF!</definedName>
    <definedName name="__odd63" localSheetId="6">'[4]SO 01c_AS'!#REF!</definedName>
    <definedName name="__odd63" localSheetId="7">'[4]SO 01c_AS'!#REF!</definedName>
    <definedName name="__odd63" localSheetId="8">'[4]SO 01c_AS'!#REF!</definedName>
    <definedName name="__odd63" localSheetId="9">'[4]SO 01c_AS'!#REF!</definedName>
    <definedName name="__odd63" localSheetId="5">'[4]SO 01c_AS'!#REF!</definedName>
    <definedName name="__odd63" localSheetId="3">'[4]SO 01c_AS'!#REF!</definedName>
    <definedName name="__odd63">'[4]SO 01c_AS'!#REF!</definedName>
    <definedName name="__odd64" localSheetId="4">'[4]SO 01c_AS'!#REF!</definedName>
    <definedName name="__odd64" localSheetId="6">'[4]SO 01c_AS'!#REF!</definedName>
    <definedName name="__odd64" localSheetId="7">'[4]SO 01c_AS'!#REF!</definedName>
    <definedName name="__odd64" localSheetId="8">'[4]SO 01c_AS'!#REF!</definedName>
    <definedName name="__odd64" localSheetId="9">'[4]SO 01c_AS'!#REF!</definedName>
    <definedName name="__odd64" localSheetId="5">'[4]SO 01c_AS'!#REF!</definedName>
    <definedName name="__odd64" localSheetId="3">'[4]SO 01c_AS'!#REF!</definedName>
    <definedName name="__odd64">'[4]SO 01c_AS'!#REF!</definedName>
    <definedName name="__odd7" localSheetId="4">'[4]SO 01c_AS'!#REF!</definedName>
    <definedName name="__odd7" localSheetId="6">'[4]SO 01c_AS'!#REF!</definedName>
    <definedName name="__odd7" localSheetId="7">'[4]SO 01c_AS'!#REF!</definedName>
    <definedName name="__odd7" localSheetId="8">'[4]SO 01c_AS'!#REF!</definedName>
    <definedName name="__odd7" localSheetId="9">'[4]SO 01c_AS'!#REF!</definedName>
    <definedName name="__odd7" localSheetId="5">'[4]SO 01c_AS'!#REF!</definedName>
    <definedName name="__odd7" localSheetId="3">'[4]SO 01c_AS'!#REF!</definedName>
    <definedName name="__odd7">'[4]SO 01c_AS'!#REF!</definedName>
    <definedName name="__odd71" localSheetId="4">'[4]SO 01c_AS'!#REF!</definedName>
    <definedName name="__odd71" localSheetId="6">'[4]SO 01c_AS'!#REF!</definedName>
    <definedName name="__odd71" localSheetId="7">'[4]SO 01c_AS'!#REF!</definedName>
    <definedName name="__odd71" localSheetId="8">'[4]SO 01c_AS'!#REF!</definedName>
    <definedName name="__odd71" localSheetId="9">'[4]SO 01c_AS'!#REF!</definedName>
    <definedName name="__odd71" localSheetId="5">'[4]SO 01c_AS'!#REF!</definedName>
    <definedName name="__odd71" localSheetId="3">'[4]SO 01c_AS'!#REF!</definedName>
    <definedName name="__odd71">'[4]SO 01c_AS'!#REF!</definedName>
    <definedName name="__odd711" localSheetId="4">'[4]SO 01c_AS'!#REF!</definedName>
    <definedName name="__odd711" localSheetId="6">'[4]SO 01c_AS'!#REF!</definedName>
    <definedName name="__odd711" localSheetId="7">'[4]SO 01c_AS'!#REF!</definedName>
    <definedName name="__odd711" localSheetId="8">'[4]SO 01c_AS'!#REF!</definedName>
    <definedName name="__odd711" localSheetId="9">'[4]SO 01c_AS'!#REF!</definedName>
    <definedName name="__odd711" localSheetId="5">'[4]SO 01c_AS'!#REF!</definedName>
    <definedName name="__odd711" localSheetId="3">'[4]SO 01c_AS'!#REF!</definedName>
    <definedName name="__odd711">'[4]SO 01c_AS'!#REF!</definedName>
    <definedName name="__odd712" localSheetId="4">'[4]SO 01c_AS'!#REF!</definedName>
    <definedName name="__odd712" localSheetId="6">'[4]SO 01c_AS'!#REF!</definedName>
    <definedName name="__odd712" localSheetId="7">'[4]SO 01c_AS'!#REF!</definedName>
    <definedName name="__odd712" localSheetId="8">'[4]SO 01c_AS'!#REF!</definedName>
    <definedName name="__odd712" localSheetId="9">'[4]SO 01c_AS'!#REF!</definedName>
    <definedName name="__odd712" localSheetId="5">'[4]SO 01c_AS'!#REF!</definedName>
    <definedName name="__odd712" localSheetId="3">'[4]SO 01c_AS'!#REF!</definedName>
    <definedName name="__odd712">'[4]SO 01c_AS'!#REF!</definedName>
    <definedName name="__odd713" localSheetId="4">'[4]SO 01c_AS'!#REF!</definedName>
    <definedName name="__odd713" localSheetId="6">'[4]SO 01c_AS'!#REF!</definedName>
    <definedName name="__odd713" localSheetId="7">'[4]SO 01c_AS'!#REF!</definedName>
    <definedName name="__odd713" localSheetId="8">'[4]SO 01c_AS'!#REF!</definedName>
    <definedName name="__odd713" localSheetId="9">'[4]SO 01c_AS'!#REF!</definedName>
    <definedName name="__odd713" localSheetId="5">'[4]SO 01c_AS'!#REF!</definedName>
    <definedName name="__odd713" localSheetId="3">'[4]SO 01c_AS'!#REF!</definedName>
    <definedName name="__odd713">'[4]SO 01c_AS'!#REF!</definedName>
    <definedName name="__odd714" localSheetId="4">'[4]SO 01c_AS'!#REF!</definedName>
    <definedName name="__odd714" localSheetId="6">'[4]SO 01c_AS'!#REF!</definedName>
    <definedName name="__odd714" localSheetId="7">'[4]SO 01c_AS'!#REF!</definedName>
    <definedName name="__odd714" localSheetId="8">'[4]SO 01c_AS'!#REF!</definedName>
    <definedName name="__odd714" localSheetId="9">'[4]SO 01c_AS'!#REF!</definedName>
    <definedName name="__odd714" localSheetId="5">'[4]SO 01c_AS'!#REF!</definedName>
    <definedName name="__odd714" localSheetId="3">'[4]SO 01c_AS'!#REF!</definedName>
    <definedName name="__odd714">'[4]SO 01c_AS'!#REF!</definedName>
    <definedName name="__odd715" localSheetId="4">'[4]SO 01c_AS'!#REF!</definedName>
    <definedName name="__odd715" localSheetId="6">'[4]SO 01c_AS'!#REF!</definedName>
    <definedName name="__odd715" localSheetId="7">'[4]SO 01c_AS'!#REF!</definedName>
    <definedName name="__odd715" localSheetId="8">'[4]SO 01c_AS'!#REF!</definedName>
    <definedName name="__odd715" localSheetId="9">'[4]SO 01c_AS'!#REF!</definedName>
    <definedName name="__odd715" localSheetId="5">'[4]SO 01c_AS'!#REF!</definedName>
    <definedName name="__odd715" localSheetId="3">'[4]SO 01c_AS'!#REF!</definedName>
    <definedName name="__odd715">'[4]SO 01c_AS'!#REF!</definedName>
    <definedName name="__odd716" localSheetId="4">'[4]SO 01c_AS'!#REF!</definedName>
    <definedName name="__odd716" localSheetId="6">'[4]SO 01c_AS'!#REF!</definedName>
    <definedName name="__odd716" localSheetId="7">'[4]SO 01c_AS'!#REF!</definedName>
    <definedName name="__odd716" localSheetId="8">'[4]SO 01c_AS'!#REF!</definedName>
    <definedName name="__odd716" localSheetId="9">'[4]SO 01c_AS'!#REF!</definedName>
    <definedName name="__odd716" localSheetId="5">'[4]SO 01c_AS'!#REF!</definedName>
    <definedName name="__odd716" localSheetId="3">'[4]SO 01c_AS'!#REF!</definedName>
    <definedName name="__odd716">'[4]SO 01c_AS'!#REF!</definedName>
    <definedName name="__odd717" localSheetId="4">'[4]SO 01c_AS'!#REF!</definedName>
    <definedName name="__odd717" localSheetId="6">'[4]SO 01c_AS'!#REF!</definedName>
    <definedName name="__odd717" localSheetId="7">'[4]SO 01c_AS'!#REF!</definedName>
    <definedName name="__odd717" localSheetId="8">'[4]SO 01c_AS'!#REF!</definedName>
    <definedName name="__odd717" localSheetId="9">'[4]SO 01c_AS'!#REF!</definedName>
    <definedName name="__odd717" localSheetId="5">'[4]SO 01c_AS'!#REF!</definedName>
    <definedName name="__odd717" localSheetId="3">'[4]SO 01c_AS'!#REF!</definedName>
    <definedName name="__odd717">'[4]SO 01c_AS'!#REF!</definedName>
    <definedName name="__odd718" localSheetId="4">'[4]SO 01c_AS'!#REF!</definedName>
    <definedName name="__odd718" localSheetId="6">'[4]SO 01c_AS'!#REF!</definedName>
    <definedName name="__odd718" localSheetId="7">'[4]SO 01c_AS'!#REF!</definedName>
    <definedName name="__odd718" localSheetId="8">'[4]SO 01c_AS'!#REF!</definedName>
    <definedName name="__odd718" localSheetId="9">'[4]SO 01c_AS'!#REF!</definedName>
    <definedName name="__odd718" localSheetId="5">'[4]SO 01c_AS'!#REF!</definedName>
    <definedName name="__odd718" localSheetId="3">'[4]SO 01c_AS'!#REF!</definedName>
    <definedName name="__odd718">'[4]SO 01c_AS'!#REF!</definedName>
    <definedName name="__odd719" localSheetId="4">'[4]SO 01c_AS'!#REF!</definedName>
    <definedName name="__odd719" localSheetId="6">'[4]SO 01c_AS'!#REF!</definedName>
    <definedName name="__odd719" localSheetId="7">'[4]SO 01c_AS'!#REF!</definedName>
    <definedName name="__odd719" localSheetId="8">'[4]SO 01c_AS'!#REF!</definedName>
    <definedName name="__odd719" localSheetId="9">'[4]SO 01c_AS'!#REF!</definedName>
    <definedName name="__odd719" localSheetId="5">'[4]SO 01c_AS'!#REF!</definedName>
    <definedName name="__odd719" localSheetId="3">'[4]SO 01c_AS'!#REF!</definedName>
    <definedName name="__odd719">'[4]SO 01c_AS'!#REF!</definedName>
    <definedName name="__odd72" localSheetId="4">'[4]SO 01c_AS'!#REF!</definedName>
    <definedName name="__odd72" localSheetId="6">'[4]SO 01c_AS'!#REF!</definedName>
    <definedName name="__odd72" localSheetId="7">'[4]SO 01c_AS'!#REF!</definedName>
    <definedName name="__odd72" localSheetId="8">'[4]SO 01c_AS'!#REF!</definedName>
    <definedName name="__odd72" localSheetId="9">'[4]SO 01c_AS'!#REF!</definedName>
    <definedName name="__odd72" localSheetId="5">'[4]SO 01c_AS'!#REF!</definedName>
    <definedName name="__odd72" localSheetId="3">'[4]SO 01c_AS'!#REF!</definedName>
    <definedName name="__odd72">'[4]SO 01c_AS'!#REF!</definedName>
    <definedName name="__odd721" localSheetId="4">'[4]SO 01c_AS'!#REF!</definedName>
    <definedName name="__odd721" localSheetId="6">'[4]SO 01c_AS'!#REF!</definedName>
    <definedName name="__odd721" localSheetId="7">'[4]SO 01c_AS'!#REF!</definedName>
    <definedName name="__odd721" localSheetId="8">'[4]SO 01c_AS'!#REF!</definedName>
    <definedName name="__odd721" localSheetId="9">'[4]SO 01c_AS'!#REF!</definedName>
    <definedName name="__odd721" localSheetId="5">'[4]SO 01c_AS'!#REF!</definedName>
    <definedName name="__odd721" localSheetId="3">'[4]SO 01c_AS'!#REF!</definedName>
    <definedName name="__odd721">'[4]SO 01c_AS'!#REF!</definedName>
    <definedName name="__odd7210" localSheetId="4">'[4]SO 01c_AS'!#REF!</definedName>
    <definedName name="__odd7210" localSheetId="6">'[4]SO 01c_AS'!#REF!</definedName>
    <definedName name="__odd7210" localSheetId="7">'[4]SO 01c_AS'!#REF!</definedName>
    <definedName name="__odd7210" localSheetId="8">'[4]SO 01c_AS'!#REF!</definedName>
    <definedName name="__odd7210" localSheetId="9">'[4]SO 01c_AS'!#REF!</definedName>
    <definedName name="__odd7210" localSheetId="5">'[4]SO 01c_AS'!#REF!</definedName>
    <definedName name="__odd7210" localSheetId="3">'[4]SO 01c_AS'!#REF!</definedName>
    <definedName name="__odd7210">'[4]SO 01c_AS'!#REF!</definedName>
    <definedName name="__odd722" localSheetId="4">'[4]SO 01c_AS'!#REF!</definedName>
    <definedName name="__odd722" localSheetId="6">'[4]SO 01c_AS'!#REF!</definedName>
    <definedName name="__odd722" localSheetId="7">'[4]SO 01c_AS'!#REF!</definedName>
    <definedName name="__odd722" localSheetId="8">'[4]SO 01c_AS'!#REF!</definedName>
    <definedName name="__odd722" localSheetId="9">'[4]SO 01c_AS'!#REF!</definedName>
    <definedName name="__odd722" localSheetId="5">'[4]SO 01c_AS'!#REF!</definedName>
    <definedName name="__odd722" localSheetId="3">'[4]SO 01c_AS'!#REF!</definedName>
    <definedName name="__odd722">'[4]SO 01c_AS'!#REF!</definedName>
    <definedName name="__odd723" localSheetId="4">'[4]SO 01c_AS'!#REF!</definedName>
    <definedName name="__odd723" localSheetId="6">'[4]SO 01c_AS'!#REF!</definedName>
    <definedName name="__odd723" localSheetId="7">'[4]SO 01c_AS'!#REF!</definedName>
    <definedName name="__odd723" localSheetId="8">'[4]SO 01c_AS'!#REF!</definedName>
    <definedName name="__odd723" localSheetId="9">'[4]SO 01c_AS'!#REF!</definedName>
    <definedName name="__odd723" localSheetId="5">'[4]SO 01c_AS'!#REF!</definedName>
    <definedName name="__odd723" localSheetId="3">'[4]SO 01c_AS'!#REF!</definedName>
    <definedName name="__odd723">'[4]SO 01c_AS'!#REF!</definedName>
    <definedName name="__odd724" localSheetId="4">'[4]SO 01c_AS'!#REF!</definedName>
    <definedName name="__odd724" localSheetId="6">'[4]SO 01c_AS'!#REF!</definedName>
    <definedName name="__odd724" localSheetId="7">'[4]SO 01c_AS'!#REF!</definedName>
    <definedName name="__odd724" localSheetId="8">'[4]SO 01c_AS'!#REF!</definedName>
    <definedName name="__odd724" localSheetId="9">'[4]SO 01c_AS'!#REF!</definedName>
    <definedName name="__odd724" localSheetId="5">'[4]SO 01c_AS'!#REF!</definedName>
    <definedName name="__odd724" localSheetId="3">'[4]SO 01c_AS'!#REF!</definedName>
    <definedName name="__odd724">'[4]SO 01c_AS'!#REF!</definedName>
    <definedName name="__odd725" localSheetId="4">'[4]SO 01c_AS'!#REF!</definedName>
    <definedName name="__odd725" localSheetId="6">'[4]SO 01c_AS'!#REF!</definedName>
    <definedName name="__odd725" localSheetId="7">'[4]SO 01c_AS'!#REF!</definedName>
    <definedName name="__odd725" localSheetId="8">'[4]SO 01c_AS'!#REF!</definedName>
    <definedName name="__odd725" localSheetId="9">'[4]SO 01c_AS'!#REF!</definedName>
    <definedName name="__odd725" localSheetId="5">'[4]SO 01c_AS'!#REF!</definedName>
    <definedName name="__odd725" localSheetId="3">'[4]SO 01c_AS'!#REF!</definedName>
    <definedName name="__odd725">'[4]SO 01c_AS'!#REF!</definedName>
    <definedName name="__odd726" localSheetId="4">'[4]SO 01c_AS'!#REF!</definedName>
    <definedName name="__odd726" localSheetId="6">'[4]SO 01c_AS'!#REF!</definedName>
    <definedName name="__odd726" localSheetId="7">'[4]SO 01c_AS'!#REF!</definedName>
    <definedName name="__odd726" localSheetId="8">'[4]SO 01c_AS'!#REF!</definedName>
    <definedName name="__odd726" localSheetId="9">'[4]SO 01c_AS'!#REF!</definedName>
    <definedName name="__odd726" localSheetId="5">'[4]SO 01c_AS'!#REF!</definedName>
    <definedName name="__odd726" localSheetId="3">'[4]SO 01c_AS'!#REF!</definedName>
    <definedName name="__odd726">'[4]SO 01c_AS'!#REF!</definedName>
    <definedName name="__odd727" localSheetId="4">'[4]SO 01c_AS'!#REF!</definedName>
    <definedName name="__odd727" localSheetId="6">'[4]SO 01c_AS'!#REF!</definedName>
    <definedName name="__odd727" localSheetId="7">'[4]SO 01c_AS'!#REF!</definedName>
    <definedName name="__odd727" localSheetId="8">'[4]SO 01c_AS'!#REF!</definedName>
    <definedName name="__odd727" localSheetId="9">'[4]SO 01c_AS'!#REF!</definedName>
    <definedName name="__odd727" localSheetId="5">'[4]SO 01c_AS'!#REF!</definedName>
    <definedName name="__odd727" localSheetId="3">'[4]SO 01c_AS'!#REF!</definedName>
    <definedName name="__odd727">'[4]SO 01c_AS'!#REF!</definedName>
    <definedName name="__odd728" localSheetId="4">'[4]SO 01c_AS'!#REF!</definedName>
    <definedName name="__odd728" localSheetId="6">'[4]SO 01c_AS'!#REF!</definedName>
    <definedName name="__odd728" localSheetId="7">'[4]SO 01c_AS'!#REF!</definedName>
    <definedName name="__odd728" localSheetId="8">'[4]SO 01c_AS'!#REF!</definedName>
    <definedName name="__odd728" localSheetId="9">'[4]SO 01c_AS'!#REF!</definedName>
    <definedName name="__odd728" localSheetId="5">'[4]SO 01c_AS'!#REF!</definedName>
    <definedName name="__odd728" localSheetId="3">'[4]SO 01c_AS'!#REF!</definedName>
    <definedName name="__odd728">'[4]SO 01c_AS'!#REF!</definedName>
    <definedName name="__odd729" localSheetId="4">'[4]SO 01c_AS'!#REF!</definedName>
    <definedName name="__odd729" localSheetId="6">'[4]SO 01c_AS'!#REF!</definedName>
    <definedName name="__odd729" localSheetId="7">'[4]SO 01c_AS'!#REF!</definedName>
    <definedName name="__odd729" localSheetId="8">'[4]SO 01c_AS'!#REF!</definedName>
    <definedName name="__odd729" localSheetId="9">'[4]SO 01c_AS'!#REF!</definedName>
    <definedName name="__odd729" localSheetId="5">'[4]SO 01c_AS'!#REF!</definedName>
    <definedName name="__odd729" localSheetId="3">'[4]SO 01c_AS'!#REF!</definedName>
    <definedName name="__odd729">'[4]SO 01c_AS'!#REF!</definedName>
    <definedName name="__odd8" localSheetId="4">'[4]SO 01c_AS'!#REF!</definedName>
    <definedName name="__odd8" localSheetId="6">'[4]SO 01c_AS'!#REF!</definedName>
    <definedName name="__odd8" localSheetId="7">'[4]SO 01c_AS'!#REF!</definedName>
    <definedName name="__odd8" localSheetId="8">'[4]SO 01c_AS'!#REF!</definedName>
    <definedName name="__odd8" localSheetId="9">'[4]SO 01c_AS'!#REF!</definedName>
    <definedName name="__odd8" localSheetId="5">'[4]SO 01c_AS'!#REF!</definedName>
    <definedName name="__odd8" localSheetId="3">'[4]SO 01c_AS'!#REF!</definedName>
    <definedName name="__odd8">'[4]SO 01c_AS'!#REF!</definedName>
    <definedName name="__odd81" localSheetId="4">'[4]SO 01c_AS'!#REF!</definedName>
    <definedName name="__odd81" localSheetId="6">'[4]SO 01c_AS'!#REF!</definedName>
    <definedName name="__odd81" localSheetId="7">'[4]SO 01c_AS'!#REF!</definedName>
    <definedName name="__odd81" localSheetId="8">'[4]SO 01c_AS'!#REF!</definedName>
    <definedName name="__odd81" localSheetId="9">'[4]SO 01c_AS'!#REF!</definedName>
    <definedName name="__odd81" localSheetId="5">'[4]SO 01c_AS'!#REF!</definedName>
    <definedName name="__odd81" localSheetId="3">'[4]SO 01c_AS'!#REF!</definedName>
    <definedName name="__odd81">'[4]SO 01c_AS'!#REF!</definedName>
    <definedName name="__odd82" localSheetId="4">#REF!</definedName>
    <definedName name="__odd82" localSheetId="6">#REF!</definedName>
    <definedName name="__odd82" localSheetId="7">#REF!</definedName>
    <definedName name="__odd82" localSheetId="8">#REF!</definedName>
    <definedName name="__odd82" localSheetId="9">#REF!</definedName>
    <definedName name="__odd82" localSheetId="5">#REF!</definedName>
    <definedName name="__odd82" localSheetId="3">#REF!</definedName>
    <definedName name="__odd82">#REF!</definedName>
    <definedName name="__odd83" localSheetId="4">#REF!</definedName>
    <definedName name="__odd83" localSheetId="6">#REF!</definedName>
    <definedName name="__odd83" localSheetId="7">#REF!</definedName>
    <definedName name="__odd83" localSheetId="8">#REF!</definedName>
    <definedName name="__odd83" localSheetId="9">#REF!</definedName>
    <definedName name="__odd83" localSheetId="5">#REF!</definedName>
    <definedName name="__odd83" localSheetId="3">#REF!</definedName>
    <definedName name="__odd83">#REF!</definedName>
    <definedName name="__odd84" localSheetId="4">#REF!</definedName>
    <definedName name="__odd84" localSheetId="6">#REF!</definedName>
    <definedName name="__odd84" localSheetId="7">#REF!</definedName>
    <definedName name="__odd84" localSheetId="8">#REF!</definedName>
    <definedName name="__odd84" localSheetId="9">#REF!</definedName>
    <definedName name="__odd84" localSheetId="5">#REF!</definedName>
    <definedName name="__odd84" localSheetId="3">#REF!</definedName>
    <definedName name="__odd84">#REF!</definedName>
    <definedName name="__odd85" localSheetId="4">#REF!</definedName>
    <definedName name="__odd85" localSheetId="6">#REF!</definedName>
    <definedName name="__odd85" localSheetId="7">#REF!</definedName>
    <definedName name="__odd85" localSheetId="8">#REF!</definedName>
    <definedName name="__odd85" localSheetId="9">#REF!</definedName>
    <definedName name="__odd85" localSheetId="5">#REF!</definedName>
    <definedName name="__odd85" localSheetId="3">#REF!</definedName>
    <definedName name="__odd85">#REF!</definedName>
    <definedName name="__odd86" localSheetId="4">#REF!</definedName>
    <definedName name="__odd86" localSheetId="6">#REF!</definedName>
    <definedName name="__odd86" localSheetId="7">#REF!</definedName>
    <definedName name="__odd86" localSheetId="8">#REF!</definedName>
    <definedName name="__odd86" localSheetId="9">#REF!</definedName>
    <definedName name="__odd86" localSheetId="5">#REF!</definedName>
    <definedName name="__odd86" localSheetId="3">#REF!</definedName>
    <definedName name="__odd86">#REF!</definedName>
    <definedName name="__odd87" localSheetId="4">#REF!</definedName>
    <definedName name="__odd87" localSheetId="6">#REF!</definedName>
    <definedName name="__odd87" localSheetId="7">#REF!</definedName>
    <definedName name="__odd87" localSheetId="8">#REF!</definedName>
    <definedName name="__odd87" localSheetId="9">#REF!</definedName>
    <definedName name="__odd87" localSheetId="5">#REF!</definedName>
    <definedName name="__odd87" localSheetId="3">#REF!</definedName>
    <definedName name="__odd87">#REF!</definedName>
    <definedName name="__odd88" localSheetId="4">#REF!</definedName>
    <definedName name="__odd88" localSheetId="6">#REF!</definedName>
    <definedName name="__odd88" localSheetId="7">#REF!</definedName>
    <definedName name="__odd88" localSheetId="8">#REF!</definedName>
    <definedName name="__odd88" localSheetId="9">#REF!</definedName>
    <definedName name="__odd88" localSheetId="5">#REF!</definedName>
    <definedName name="__odd88" localSheetId="3">#REF!</definedName>
    <definedName name="__odd88">#REF!</definedName>
    <definedName name="__odd89" localSheetId="4">#REF!</definedName>
    <definedName name="__odd89" localSheetId="6">#REF!</definedName>
    <definedName name="__odd89" localSheetId="7">#REF!</definedName>
    <definedName name="__odd89" localSheetId="8">#REF!</definedName>
    <definedName name="__odd89" localSheetId="9">#REF!</definedName>
    <definedName name="__odd89" localSheetId="5">#REF!</definedName>
    <definedName name="__odd89" localSheetId="3">#REF!</definedName>
    <definedName name="__odd89">#REF!</definedName>
    <definedName name="__odd9" localSheetId="4">'[4]SO 01c_AS'!#REF!</definedName>
    <definedName name="__odd9" localSheetId="6">'[4]SO 01c_AS'!#REF!</definedName>
    <definedName name="__odd9" localSheetId="7">'[4]SO 01c_AS'!#REF!</definedName>
    <definedName name="__odd9" localSheetId="8">'[4]SO 01c_AS'!#REF!</definedName>
    <definedName name="__odd9" localSheetId="9">'[4]SO 01c_AS'!#REF!</definedName>
    <definedName name="__odd9" localSheetId="5">'[4]SO 01c_AS'!#REF!</definedName>
    <definedName name="__odd9" localSheetId="3">'[4]SO 01c_AS'!#REF!</definedName>
    <definedName name="__odd9">'[4]SO 01c_AS'!#REF!</definedName>
    <definedName name="__rek1" localSheetId="4">'[4]SO 01c_AS'!#REF!</definedName>
    <definedName name="__rek1" localSheetId="6">'[4]SO 01c_AS'!#REF!</definedName>
    <definedName name="__rek1" localSheetId="7">'[4]SO 01c_AS'!#REF!</definedName>
    <definedName name="__rek1" localSheetId="8">'[4]SO 01c_AS'!#REF!</definedName>
    <definedName name="__rek1" localSheetId="9">'[4]SO 01c_AS'!#REF!</definedName>
    <definedName name="__rek1" localSheetId="5">'[4]SO 01c_AS'!#REF!</definedName>
    <definedName name="__rek1" localSheetId="3">'[4]SO 01c_AS'!#REF!</definedName>
    <definedName name="__rek1">'[4]SO 01c_AS'!#REF!</definedName>
    <definedName name="__rek11" localSheetId="4">'[4]SO 01c_AS'!#REF!</definedName>
    <definedName name="__rek11" localSheetId="6">'[4]SO 01c_AS'!#REF!</definedName>
    <definedName name="__rek11" localSheetId="7">'[4]SO 01c_AS'!#REF!</definedName>
    <definedName name="__rek11" localSheetId="8">'[4]SO 01c_AS'!#REF!</definedName>
    <definedName name="__rek11" localSheetId="9">'[4]SO 01c_AS'!#REF!</definedName>
    <definedName name="__rek11" localSheetId="5">'[4]SO 01c_AS'!#REF!</definedName>
    <definedName name="__rek11" localSheetId="3">'[4]SO 01c_AS'!#REF!</definedName>
    <definedName name="__rek11">'[4]SO 01c_AS'!#REF!</definedName>
    <definedName name="__rek12" localSheetId="4">'[4]SO 01c_AS'!#REF!</definedName>
    <definedName name="__rek12" localSheetId="6">'[4]SO 01c_AS'!#REF!</definedName>
    <definedName name="__rek12" localSheetId="7">'[4]SO 01c_AS'!#REF!</definedName>
    <definedName name="__rek12" localSheetId="8">'[4]SO 01c_AS'!#REF!</definedName>
    <definedName name="__rek12" localSheetId="9">'[4]SO 01c_AS'!#REF!</definedName>
    <definedName name="__rek12" localSheetId="5">'[4]SO 01c_AS'!#REF!</definedName>
    <definedName name="__rek12" localSheetId="3">'[4]SO 01c_AS'!#REF!</definedName>
    <definedName name="__rek12">'[4]SO 01c_AS'!#REF!</definedName>
    <definedName name="__rek13" localSheetId="4">'[4]SO 01c_AS'!#REF!</definedName>
    <definedName name="__rek13" localSheetId="6">'[4]SO 01c_AS'!#REF!</definedName>
    <definedName name="__rek13" localSheetId="7">'[4]SO 01c_AS'!#REF!</definedName>
    <definedName name="__rek13" localSheetId="8">'[4]SO 01c_AS'!#REF!</definedName>
    <definedName name="__rek13" localSheetId="9">'[4]SO 01c_AS'!#REF!</definedName>
    <definedName name="__rek13" localSheetId="5">'[4]SO 01c_AS'!#REF!</definedName>
    <definedName name="__rek13" localSheetId="3">'[4]SO 01c_AS'!#REF!</definedName>
    <definedName name="__rek13">'[4]SO 01c_AS'!#REF!</definedName>
    <definedName name="__rek14" localSheetId="4">'[4]SO 01c_AS'!#REF!</definedName>
    <definedName name="__rek14" localSheetId="6">'[4]SO 01c_AS'!#REF!</definedName>
    <definedName name="__rek14" localSheetId="7">'[4]SO 01c_AS'!#REF!</definedName>
    <definedName name="__rek14" localSheetId="8">'[4]SO 01c_AS'!#REF!</definedName>
    <definedName name="__rek14" localSheetId="9">'[4]SO 01c_AS'!#REF!</definedName>
    <definedName name="__rek14" localSheetId="5">'[4]SO 01c_AS'!#REF!</definedName>
    <definedName name="__rek14" localSheetId="3">'[4]SO 01c_AS'!#REF!</definedName>
    <definedName name="__rek14">'[4]SO 01c_AS'!#REF!</definedName>
    <definedName name="__rek15" localSheetId="4">'[4]SO 01c_AS'!#REF!</definedName>
    <definedName name="__rek15" localSheetId="6">'[4]SO 01c_AS'!#REF!</definedName>
    <definedName name="__rek15" localSheetId="7">'[4]SO 01c_AS'!#REF!</definedName>
    <definedName name="__rek15" localSheetId="8">'[4]SO 01c_AS'!#REF!</definedName>
    <definedName name="__rek15" localSheetId="9">'[4]SO 01c_AS'!#REF!</definedName>
    <definedName name="__rek15" localSheetId="5">'[4]SO 01c_AS'!#REF!</definedName>
    <definedName name="__rek15" localSheetId="3">'[4]SO 01c_AS'!#REF!</definedName>
    <definedName name="__rek15">'[4]SO 01c_AS'!#REF!</definedName>
    <definedName name="__rek16" localSheetId="4">'[4]SO 01c_AS'!#REF!</definedName>
    <definedName name="__rek16" localSheetId="6">'[4]SO 01c_AS'!#REF!</definedName>
    <definedName name="__rek16" localSheetId="7">'[4]SO 01c_AS'!#REF!</definedName>
    <definedName name="__rek16" localSheetId="8">'[4]SO 01c_AS'!#REF!</definedName>
    <definedName name="__rek16" localSheetId="9">'[4]SO 01c_AS'!#REF!</definedName>
    <definedName name="__rek16" localSheetId="5">'[4]SO 01c_AS'!#REF!</definedName>
    <definedName name="__rek16" localSheetId="3">'[4]SO 01c_AS'!#REF!</definedName>
    <definedName name="__rek16">'[4]SO 01c_AS'!#REF!</definedName>
    <definedName name="__rek2" localSheetId="4">'[4]SO 01c_AS'!#REF!</definedName>
    <definedName name="__rek2" localSheetId="6">'[4]SO 01c_AS'!#REF!</definedName>
    <definedName name="__rek2" localSheetId="7">'[4]SO 01c_AS'!#REF!</definedName>
    <definedName name="__rek2" localSheetId="8">'[4]SO 01c_AS'!#REF!</definedName>
    <definedName name="__rek2" localSheetId="9">'[4]SO 01c_AS'!#REF!</definedName>
    <definedName name="__rek2" localSheetId="5">'[4]SO 01c_AS'!#REF!</definedName>
    <definedName name="__rek2" localSheetId="3">'[4]SO 01c_AS'!#REF!</definedName>
    <definedName name="__rek2">'[4]SO 01c_AS'!#REF!</definedName>
    <definedName name="__rek21" localSheetId="4">'[4]SO 01c_AS'!#REF!</definedName>
    <definedName name="__rek21" localSheetId="6">'[4]SO 01c_AS'!#REF!</definedName>
    <definedName name="__rek21" localSheetId="7">'[4]SO 01c_AS'!#REF!</definedName>
    <definedName name="__rek21" localSheetId="8">'[4]SO 01c_AS'!#REF!</definedName>
    <definedName name="__rek21" localSheetId="9">'[4]SO 01c_AS'!#REF!</definedName>
    <definedName name="__rek21" localSheetId="5">'[4]SO 01c_AS'!#REF!</definedName>
    <definedName name="__rek21" localSheetId="3">'[4]SO 01c_AS'!#REF!</definedName>
    <definedName name="__rek21">'[4]SO 01c_AS'!#REF!</definedName>
    <definedName name="__rek22" localSheetId="4">'[4]SO 01c_AS'!#REF!</definedName>
    <definedName name="__rek22" localSheetId="6">'[4]SO 01c_AS'!#REF!</definedName>
    <definedName name="__rek22" localSheetId="7">'[4]SO 01c_AS'!#REF!</definedName>
    <definedName name="__rek22" localSheetId="8">'[4]SO 01c_AS'!#REF!</definedName>
    <definedName name="__rek22" localSheetId="9">'[4]SO 01c_AS'!#REF!</definedName>
    <definedName name="__rek22" localSheetId="5">'[4]SO 01c_AS'!#REF!</definedName>
    <definedName name="__rek22" localSheetId="3">'[4]SO 01c_AS'!#REF!</definedName>
    <definedName name="__rek22">'[4]SO 01c_AS'!#REF!</definedName>
    <definedName name="__rek23" localSheetId="4">'[4]SO 01c_AS'!#REF!</definedName>
    <definedName name="__rek23" localSheetId="6">'[4]SO 01c_AS'!#REF!</definedName>
    <definedName name="__rek23" localSheetId="7">'[4]SO 01c_AS'!#REF!</definedName>
    <definedName name="__rek23" localSheetId="8">'[4]SO 01c_AS'!#REF!</definedName>
    <definedName name="__rek23" localSheetId="9">'[4]SO 01c_AS'!#REF!</definedName>
    <definedName name="__rek23" localSheetId="5">'[4]SO 01c_AS'!#REF!</definedName>
    <definedName name="__rek23" localSheetId="3">'[4]SO 01c_AS'!#REF!</definedName>
    <definedName name="__rek23">'[4]SO 01c_AS'!#REF!</definedName>
    <definedName name="__rek24" localSheetId="4">'[4]SO 01c_AS'!#REF!</definedName>
    <definedName name="__rek24" localSheetId="6">'[4]SO 01c_AS'!#REF!</definedName>
    <definedName name="__rek24" localSheetId="7">'[4]SO 01c_AS'!#REF!</definedName>
    <definedName name="__rek24" localSheetId="8">'[4]SO 01c_AS'!#REF!</definedName>
    <definedName name="__rek24" localSheetId="9">'[4]SO 01c_AS'!#REF!</definedName>
    <definedName name="__rek24" localSheetId="5">'[4]SO 01c_AS'!#REF!</definedName>
    <definedName name="__rek24" localSheetId="3">'[4]SO 01c_AS'!#REF!</definedName>
    <definedName name="__rek24">'[4]SO 01c_AS'!#REF!</definedName>
    <definedName name="__rek25" localSheetId="4">'[4]SO 01c_AS'!#REF!</definedName>
    <definedName name="__rek25" localSheetId="6">'[4]SO 01c_AS'!#REF!</definedName>
    <definedName name="__rek25" localSheetId="7">'[4]SO 01c_AS'!#REF!</definedName>
    <definedName name="__rek25" localSheetId="8">'[4]SO 01c_AS'!#REF!</definedName>
    <definedName name="__rek25" localSheetId="9">'[4]SO 01c_AS'!#REF!</definedName>
    <definedName name="__rek25" localSheetId="5">'[4]SO 01c_AS'!#REF!</definedName>
    <definedName name="__rek25" localSheetId="3">'[4]SO 01c_AS'!#REF!</definedName>
    <definedName name="__rek25">'[4]SO 01c_AS'!#REF!</definedName>
    <definedName name="__rek26" localSheetId="4">'[4]SO 01c_AS'!#REF!</definedName>
    <definedName name="__rek26" localSheetId="6">'[4]SO 01c_AS'!#REF!</definedName>
    <definedName name="__rek26" localSheetId="7">'[4]SO 01c_AS'!#REF!</definedName>
    <definedName name="__rek26" localSheetId="8">'[4]SO 01c_AS'!#REF!</definedName>
    <definedName name="__rek26" localSheetId="9">'[4]SO 01c_AS'!#REF!</definedName>
    <definedName name="__rek26" localSheetId="5">'[4]SO 01c_AS'!#REF!</definedName>
    <definedName name="__rek26" localSheetId="3">'[4]SO 01c_AS'!#REF!</definedName>
    <definedName name="__rek26">'[4]SO 01c_AS'!#REF!</definedName>
    <definedName name="__rek3" localSheetId="4">'[4]SO 01c_AS'!#REF!</definedName>
    <definedName name="__rek3" localSheetId="6">'[4]SO 01c_AS'!#REF!</definedName>
    <definedName name="__rek3" localSheetId="7">'[4]SO 01c_AS'!#REF!</definedName>
    <definedName name="__rek3" localSheetId="8">'[4]SO 01c_AS'!#REF!</definedName>
    <definedName name="__rek3" localSheetId="9">'[4]SO 01c_AS'!#REF!</definedName>
    <definedName name="__rek3" localSheetId="5">'[4]SO 01c_AS'!#REF!</definedName>
    <definedName name="__rek3" localSheetId="3">'[4]SO 01c_AS'!#REF!</definedName>
    <definedName name="__rek3">'[4]SO 01c_AS'!#REF!</definedName>
    <definedName name="__rek31" localSheetId="4">'[4]SO 01c_AS'!#REF!</definedName>
    <definedName name="__rek31" localSheetId="6">'[4]SO 01c_AS'!#REF!</definedName>
    <definedName name="__rek31" localSheetId="7">'[4]SO 01c_AS'!#REF!</definedName>
    <definedName name="__rek31" localSheetId="8">'[4]SO 01c_AS'!#REF!</definedName>
    <definedName name="__rek31" localSheetId="9">'[4]SO 01c_AS'!#REF!</definedName>
    <definedName name="__rek31" localSheetId="5">'[4]SO 01c_AS'!#REF!</definedName>
    <definedName name="__rek31" localSheetId="3">'[4]SO 01c_AS'!#REF!</definedName>
    <definedName name="__rek31">'[4]SO 01c_AS'!#REF!</definedName>
    <definedName name="__rek32" localSheetId="4">'[4]SO 01c_AS'!#REF!</definedName>
    <definedName name="__rek32" localSheetId="6">'[4]SO 01c_AS'!#REF!</definedName>
    <definedName name="__rek32" localSheetId="7">'[4]SO 01c_AS'!#REF!</definedName>
    <definedName name="__rek32" localSheetId="8">'[4]SO 01c_AS'!#REF!</definedName>
    <definedName name="__rek32" localSheetId="9">'[4]SO 01c_AS'!#REF!</definedName>
    <definedName name="__rek32" localSheetId="5">'[4]SO 01c_AS'!#REF!</definedName>
    <definedName name="__rek32" localSheetId="3">'[4]SO 01c_AS'!#REF!</definedName>
    <definedName name="__rek32">'[4]SO 01c_AS'!#REF!</definedName>
    <definedName name="__rek33" localSheetId="4">'[4]SO 01c_AS'!#REF!</definedName>
    <definedName name="__rek33" localSheetId="6">'[4]SO 01c_AS'!#REF!</definedName>
    <definedName name="__rek33" localSheetId="7">'[4]SO 01c_AS'!#REF!</definedName>
    <definedName name="__rek33" localSheetId="8">'[4]SO 01c_AS'!#REF!</definedName>
    <definedName name="__rek33" localSheetId="9">'[4]SO 01c_AS'!#REF!</definedName>
    <definedName name="__rek33" localSheetId="5">'[4]SO 01c_AS'!#REF!</definedName>
    <definedName name="__rek33" localSheetId="3">'[4]SO 01c_AS'!#REF!</definedName>
    <definedName name="__rek33">'[4]SO 01c_AS'!#REF!</definedName>
    <definedName name="__rek34" localSheetId="4">'[4]SO 01c_AS'!#REF!</definedName>
    <definedName name="__rek34" localSheetId="6">'[4]SO 01c_AS'!#REF!</definedName>
    <definedName name="__rek34" localSheetId="7">'[4]SO 01c_AS'!#REF!</definedName>
    <definedName name="__rek34" localSheetId="8">'[4]SO 01c_AS'!#REF!</definedName>
    <definedName name="__rek34" localSheetId="9">'[4]SO 01c_AS'!#REF!</definedName>
    <definedName name="__rek34" localSheetId="5">'[4]SO 01c_AS'!#REF!</definedName>
    <definedName name="__rek34" localSheetId="3">'[4]SO 01c_AS'!#REF!</definedName>
    <definedName name="__rek34">'[4]SO 01c_AS'!#REF!</definedName>
    <definedName name="__rek35" localSheetId="4">'[4]SO 01c_AS'!#REF!</definedName>
    <definedName name="__rek35" localSheetId="6">'[4]SO 01c_AS'!#REF!</definedName>
    <definedName name="__rek35" localSheetId="7">'[4]SO 01c_AS'!#REF!</definedName>
    <definedName name="__rek35" localSheetId="8">'[4]SO 01c_AS'!#REF!</definedName>
    <definedName name="__rek35" localSheetId="9">'[4]SO 01c_AS'!#REF!</definedName>
    <definedName name="__rek35" localSheetId="5">'[4]SO 01c_AS'!#REF!</definedName>
    <definedName name="__rek35" localSheetId="3">'[4]SO 01c_AS'!#REF!</definedName>
    <definedName name="__rek35">'[4]SO 01c_AS'!#REF!</definedName>
    <definedName name="__rek36" localSheetId="4">'[4]SO 01c_AS'!#REF!</definedName>
    <definedName name="__rek36" localSheetId="6">'[4]SO 01c_AS'!#REF!</definedName>
    <definedName name="__rek36" localSheetId="7">'[4]SO 01c_AS'!#REF!</definedName>
    <definedName name="__rek36" localSheetId="8">'[4]SO 01c_AS'!#REF!</definedName>
    <definedName name="__rek36" localSheetId="9">'[4]SO 01c_AS'!#REF!</definedName>
    <definedName name="__rek36" localSheetId="5">'[4]SO 01c_AS'!#REF!</definedName>
    <definedName name="__rek36" localSheetId="3">'[4]SO 01c_AS'!#REF!</definedName>
    <definedName name="__rek36">'[4]SO 01c_AS'!#REF!</definedName>
    <definedName name="__rek37" localSheetId="4">'[4]SO 01c_AS'!#REF!</definedName>
    <definedName name="__rek37" localSheetId="6">'[4]SO 01c_AS'!#REF!</definedName>
    <definedName name="__rek37" localSheetId="7">'[4]SO 01c_AS'!#REF!</definedName>
    <definedName name="__rek37" localSheetId="8">'[4]SO 01c_AS'!#REF!</definedName>
    <definedName name="__rek37" localSheetId="9">'[4]SO 01c_AS'!#REF!</definedName>
    <definedName name="__rek37" localSheetId="5">'[4]SO 01c_AS'!#REF!</definedName>
    <definedName name="__rek37" localSheetId="3">'[4]SO 01c_AS'!#REF!</definedName>
    <definedName name="__rek37">'[4]SO 01c_AS'!#REF!</definedName>
    <definedName name="__rek38" localSheetId="4">'[4]SO 01c_AS'!#REF!</definedName>
    <definedName name="__rek38" localSheetId="6">'[4]SO 01c_AS'!#REF!</definedName>
    <definedName name="__rek38" localSheetId="7">'[4]SO 01c_AS'!#REF!</definedName>
    <definedName name="__rek38" localSheetId="8">'[4]SO 01c_AS'!#REF!</definedName>
    <definedName name="__rek38" localSheetId="9">'[4]SO 01c_AS'!#REF!</definedName>
    <definedName name="__rek38" localSheetId="5">'[4]SO 01c_AS'!#REF!</definedName>
    <definedName name="__rek38" localSheetId="3">'[4]SO 01c_AS'!#REF!</definedName>
    <definedName name="__rek38">'[4]SO 01c_AS'!#REF!</definedName>
    <definedName name="__rek39" localSheetId="4">'[4]SO 01c_AS'!#REF!</definedName>
    <definedName name="__rek39" localSheetId="6">'[4]SO 01c_AS'!#REF!</definedName>
    <definedName name="__rek39" localSheetId="7">'[4]SO 01c_AS'!#REF!</definedName>
    <definedName name="__rek39" localSheetId="8">'[4]SO 01c_AS'!#REF!</definedName>
    <definedName name="__rek39" localSheetId="9">'[4]SO 01c_AS'!#REF!</definedName>
    <definedName name="__rek39" localSheetId="5">'[4]SO 01c_AS'!#REF!</definedName>
    <definedName name="__rek39" localSheetId="3">'[4]SO 01c_AS'!#REF!</definedName>
    <definedName name="__rek39">'[4]SO 01c_AS'!#REF!</definedName>
    <definedName name="__rek4" localSheetId="4">'[4]SO 01c_AS'!#REF!</definedName>
    <definedName name="__rek4" localSheetId="6">'[4]SO 01c_AS'!#REF!</definedName>
    <definedName name="__rek4" localSheetId="7">'[4]SO 01c_AS'!#REF!</definedName>
    <definedName name="__rek4" localSheetId="8">'[4]SO 01c_AS'!#REF!</definedName>
    <definedName name="__rek4" localSheetId="9">'[4]SO 01c_AS'!#REF!</definedName>
    <definedName name="__rek4" localSheetId="5">'[4]SO 01c_AS'!#REF!</definedName>
    <definedName name="__rek4" localSheetId="3">'[4]SO 01c_AS'!#REF!</definedName>
    <definedName name="__rek4">'[4]SO 01c_AS'!#REF!</definedName>
    <definedName name="__rek41" localSheetId="4">'[4]SO 01c_AS'!#REF!</definedName>
    <definedName name="__rek41" localSheetId="6">'[4]SO 01c_AS'!#REF!</definedName>
    <definedName name="__rek41" localSheetId="7">'[4]SO 01c_AS'!#REF!</definedName>
    <definedName name="__rek41" localSheetId="8">'[4]SO 01c_AS'!#REF!</definedName>
    <definedName name="__rek41" localSheetId="9">'[4]SO 01c_AS'!#REF!</definedName>
    <definedName name="__rek41" localSheetId="5">'[4]SO 01c_AS'!#REF!</definedName>
    <definedName name="__rek41" localSheetId="3">'[4]SO 01c_AS'!#REF!</definedName>
    <definedName name="__rek41">'[4]SO 01c_AS'!#REF!</definedName>
    <definedName name="__rek42" localSheetId="4">'[4]SO 01c_AS'!#REF!</definedName>
    <definedName name="__rek42" localSheetId="6">'[4]SO 01c_AS'!#REF!</definedName>
    <definedName name="__rek42" localSheetId="7">'[4]SO 01c_AS'!#REF!</definedName>
    <definedName name="__rek42" localSheetId="8">'[4]SO 01c_AS'!#REF!</definedName>
    <definedName name="__rek42" localSheetId="9">'[4]SO 01c_AS'!#REF!</definedName>
    <definedName name="__rek42" localSheetId="5">'[4]SO 01c_AS'!#REF!</definedName>
    <definedName name="__rek42" localSheetId="3">'[4]SO 01c_AS'!#REF!</definedName>
    <definedName name="__rek42">'[4]SO 01c_AS'!#REF!</definedName>
    <definedName name="__rek43" localSheetId="4">'[4]SO 01c_AS'!#REF!</definedName>
    <definedName name="__rek43" localSheetId="6">'[4]SO 01c_AS'!#REF!</definedName>
    <definedName name="__rek43" localSheetId="7">'[4]SO 01c_AS'!#REF!</definedName>
    <definedName name="__rek43" localSheetId="8">'[4]SO 01c_AS'!#REF!</definedName>
    <definedName name="__rek43" localSheetId="9">'[4]SO 01c_AS'!#REF!</definedName>
    <definedName name="__rek43" localSheetId="5">'[4]SO 01c_AS'!#REF!</definedName>
    <definedName name="__rek43" localSheetId="3">'[4]SO 01c_AS'!#REF!</definedName>
    <definedName name="__rek43">'[4]SO 01c_AS'!#REF!</definedName>
    <definedName name="__rek44" localSheetId="4">'[4]SO 01c_AS'!#REF!</definedName>
    <definedName name="__rek44" localSheetId="6">'[4]SO 01c_AS'!#REF!</definedName>
    <definedName name="__rek44" localSheetId="7">'[4]SO 01c_AS'!#REF!</definedName>
    <definedName name="__rek44" localSheetId="8">'[4]SO 01c_AS'!#REF!</definedName>
    <definedName name="__rek44" localSheetId="9">'[4]SO 01c_AS'!#REF!</definedName>
    <definedName name="__rek44" localSheetId="5">'[4]SO 01c_AS'!#REF!</definedName>
    <definedName name="__rek44" localSheetId="3">'[4]SO 01c_AS'!#REF!</definedName>
    <definedName name="__rek44">'[4]SO 01c_AS'!#REF!</definedName>
    <definedName name="__rek45" localSheetId="4">'[4]SO 01c_AS'!#REF!</definedName>
    <definedName name="__rek45" localSheetId="6">'[4]SO 01c_AS'!#REF!</definedName>
    <definedName name="__rek45" localSheetId="7">'[4]SO 01c_AS'!#REF!</definedName>
    <definedName name="__rek45" localSheetId="8">'[4]SO 01c_AS'!#REF!</definedName>
    <definedName name="__rek45" localSheetId="9">'[4]SO 01c_AS'!#REF!</definedName>
    <definedName name="__rek45" localSheetId="5">'[4]SO 01c_AS'!#REF!</definedName>
    <definedName name="__rek45" localSheetId="3">'[4]SO 01c_AS'!#REF!</definedName>
    <definedName name="__rek45">'[4]SO 01c_AS'!#REF!</definedName>
    <definedName name="__rek46" localSheetId="4">'[4]SO 01c_AS'!#REF!</definedName>
    <definedName name="__rek46" localSheetId="6">'[4]SO 01c_AS'!#REF!</definedName>
    <definedName name="__rek46" localSheetId="7">'[4]SO 01c_AS'!#REF!</definedName>
    <definedName name="__rek46" localSheetId="8">'[4]SO 01c_AS'!#REF!</definedName>
    <definedName name="__rek46" localSheetId="9">'[4]SO 01c_AS'!#REF!</definedName>
    <definedName name="__rek46" localSheetId="5">'[4]SO 01c_AS'!#REF!</definedName>
    <definedName name="__rek46" localSheetId="3">'[4]SO 01c_AS'!#REF!</definedName>
    <definedName name="__rek46">'[4]SO 01c_AS'!#REF!</definedName>
    <definedName name="__rek5" localSheetId="4">'[4]SO 01c_AS'!#REF!</definedName>
    <definedName name="__rek5" localSheetId="6">'[4]SO 01c_AS'!#REF!</definedName>
    <definedName name="__rek5" localSheetId="7">'[4]SO 01c_AS'!#REF!</definedName>
    <definedName name="__rek5" localSheetId="8">'[4]SO 01c_AS'!#REF!</definedName>
    <definedName name="__rek5" localSheetId="9">'[4]SO 01c_AS'!#REF!</definedName>
    <definedName name="__rek5" localSheetId="5">'[4]SO 01c_AS'!#REF!</definedName>
    <definedName name="__rek5" localSheetId="3">'[4]SO 01c_AS'!#REF!</definedName>
    <definedName name="__rek5">'[4]SO 01c_AS'!#REF!</definedName>
    <definedName name="__rek51" localSheetId="4">'[4]SO 01c_AS'!#REF!</definedName>
    <definedName name="__rek51" localSheetId="6">'[4]SO 01c_AS'!#REF!</definedName>
    <definedName name="__rek51" localSheetId="7">'[4]SO 01c_AS'!#REF!</definedName>
    <definedName name="__rek51" localSheetId="8">'[4]SO 01c_AS'!#REF!</definedName>
    <definedName name="__rek51" localSheetId="9">'[4]SO 01c_AS'!#REF!</definedName>
    <definedName name="__rek51" localSheetId="5">'[4]SO 01c_AS'!#REF!</definedName>
    <definedName name="__rek51" localSheetId="3">'[4]SO 01c_AS'!#REF!</definedName>
    <definedName name="__rek51">'[4]SO 01c_AS'!#REF!</definedName>
    <definedName name="__rek52" localSheetId="4">'[4]SO 01c_AS'!#REF!</definedName>
    <definedName name="__rek52" localSheetId="6">'[4]SO 01c_AS'!#REF!</definedName>
    <definedName name="__rek52" localSheetId="7">'[4]SO 01c_AS'!#REF!</definedName>
    <definedName name="__rek52" localSheetId="8">'[4]SO 01c_AS'!#REF!</definedName>
    <definedName name="__rek52" localSheetId="9">'[4]SO 01c_AS'!#REF!</definedName>
    <definedName name="__rek52" localSheetId="5">'[4]SO 01c_AS'!#REF!</definedName>
    <definedName name="__rek52" localSheetId="3">'[4]SO 01c_AS'!#REF!</definedName>
    <definedName name="__rek52">'[4]SO 01c_AS'!#REF!</definedName>
    <definedName name="__rek53" localSheetId="4">'[4]SO 01c_AS'!#REF!</definedName>
    <definedName name="__rek53" localSheetId="6">'[4]SO 01c_AS'!#REF!</definedName>
    <definedName name="__rek53" localSheetId="7">'[4]SO 01c_AS'!#REF!</definedName>
    <definedName name="__rek53" localSheetId="8">'[4]SO 01c_AS'!#REF!</definedName>
    <definedName name="__rek53" localSheetId="9">'[4]SO 01c_AS'!#REF!</definedName>
    <definedName name="__rek53" localSheetId="5">'[4]SO 01c_AS'!#REF!</definedName>
    <definedName name="__rek53" localSheetId="3">'[4]SO 01c_AS'!#REF!</definedName>
    <definedName name="__rek53">'[4]SO 01c_AS'!#REF!</definedName>
    <definedName name="__rek54" localSheetId="4">'[4]SO 01c_AS'!#REF!</definedName>
    <definedName name="__rek54" localSheetId="6">'[4]SO 01c_AS'!#REF!</definedName>
    <definedName name="__rek54" localSheetId="7">'[4]SO 01c_AS'!#REF!</definedName>
    <definedName name="__rek54" localSheetId="8">'[4]SO 01c_AS'!#REF!</definedName>
    <definedName name="__rek54" localSheetId="9">'[4]SO 01c_AS'!#REF!</definedName>
    <definedName name="__rek54" localSheetId="5">'[4]SO 01c_AS'!#REF!</definedName>
    <definedName name="__rek54" localSheetId="3">'[4]SO 01c_AS'!#REF!</definedName>
    <definedName name="__rek54">'[4]SO 01c_AS'!#REF!</definedName>
    <definedName name="__rek55" localSheetId="4">'[4]SO 01c_AS'!#REF!</definedName>
    <definedName name="__rek55" localSheetId="6">'[4]SO 01c_AS'!#REF!</definedName>
    <definedName name="__rek55" localSheetId="7">'[4]SO 01c_AS'!#REF!</definedName>
    <definedName name="__rek55" localSheetId="8">'[4]SO 01c_AS'!#REF!</definedName>
    <definedName name="__rek55" localSheetId="9">'[4]SO 01c_AS'!#REF!</definedName>
    <definedName name="__rek55" localSheetId="5">'[4]SO 01c_AS'!#REF!</definedName>
    <definedName name="__rek55" localSheetId="3">'[4]SO 01c_AS'!#REF!</definedName>
    <definedName name="__rek55">'[4]SO 01c_AS'!#REF!</definedName>
    <definedName name="__rek56" localSheetId="4">'[4]SO 01c_AS'!#REF!</definedName>
    <definedName name="__rek56" localSheetId="6">'[4]SO 01c_AS'!#REF!</definedName>
    <definedName name="__rek56" localSheetId="7">'[4]SO 01c_AS'!#REF!</definedName>
    <definedName name="__rek56" localSheetId="8">'[4]SO 01c_AS'!#REF!</definedName>
    <definedName name="__rek56" localSheetId="9">'[4]SO 01c_AS'!#REF!</definedName>
    <definedName name="__rek56" localSheetId="5">'[4]SO 01c_AS'!#REF!</definedName>
    <definedName name="__rek56" localSheetId="3">'[4]SO 01c_AS'!#REF!</definedName>
    <definedName name="__rek56">'[4]SO 01c_AS'!#REF!</definedName>
    <definedName name="__rek57" localSheetId="4">'[4]SO 01c_AS'!#REF!</definedName>
    <definedName name="__rek57" localSheetId="6">'[4]SO 01c_AS'!#REF!</definedName>
    <definedName name="__rek57" localSheetId="7">'[4]SO 01c_AS'!#REF!</definedName>
    <definedName name="__rek57" localSheetId="8">'[4]SO 01c_AS'!#REF!</definedName>
    <definedName name="__rek57" localSheetId="9">'[4]SO 01c_AS'!#REF!</definedName>
    <definedName name="__rek57" localSheetId="5">'[4]SO 01c_AS'!#REF!</definedName>
    <definedName name="__rek57" localSheetId="3">'[4]SO 01c_AS'!#REF!</definedName>
    <definedName name="__rek57">'[4]SO 01c_AS'!#REF!</definedName>
    <definedName name="__rek58" localSheetId="4">'[4]SO 01c_AS'!#REF!</definedName>
    <definedName name="__rek58" localSheetId="6">'[4]SO 01c_AS'!#REF!</definedName>
    <definedName name="__rek58" localSheetId="7">'[4]SO 01c_AS'!#REF!</definedName>
    <definedName name="__rek58" localSheetId="8">'[4]SO 01c_AS'!#REF!</definedName>
    <definedName name="__rek58" localSheetId="9">'[4]SO 01c_AS'!#REF!</definedName>
    <definedName name="__rek58" localSheetId="5">'[4]SO 01c_AS'!#REF!</definedName>
    <definedName name="__rek58" localSheetId="3">'[4]SO 01c_AS'!#REF!</definedName>
    <definedName name="__rek58">'[4]SO 01c_AS'!#REF!</definedName>
    <definedName name="__rek59" localSheetId="4">'[4]SO 01c_AS'!#REF!</definedName>
    <definedName name="__rek59" localSheetId="6">'[4]SO 01c_AS'!#REF!</definedName>
    <definedName name="__rek59" localSheetId="7">'[4]SO 01c_AS'!#REF!</definedName>
    <definedName name="__rek59" localSheetId="8">'[4]SO 01c_AS'!#REF!</definedName>
    <definedName name="__rek59" localSheetId="9">'[4]SO 01c_AS'!#REF!</definedName>
    <definedName name="__rek59" localSheetId="5">'[4]SO 01c_AS'!#REF!</definedName>
    <definedName name="__rek59" localSheetId="3">'[4]SO 01c_AS'!#REF!</definedName>
    <definedName name="__rek59">'[4]SO 01c_AS'!#REF!</definedName>
    <definedName name="__rek6" localSheetId="4">'[4]SO 01c_AS'!#REF!</definedName>
    <definedName name="__rek6" localSheetId="6">'[4]SO 01c_AS'!#REF!</definedName>
    <definedName name="__rek6" localSheetId="7">'[4]SO 01c_AS'!#REF!</definedName>
    <definedName name="__rek6" localSheetId="8">'[4]SO 01c_AS'!#REF!</definedName>
    <definedName name="__rek6" localSheetId="9">'[4]SO 01c_AS'!#REF!</definedName>
    <definedName name="__rek6" localSheetId="5">'[4]SO 01c_AS'!#REF!</definedName>
    <definedName name="__rek6" localSheetId="3">'[4]SO 01c_AS'!#REF!</definedName>
    <definedName name="__rek6">'[4]SO 01c_AS'!#REF!</definedName>
    <definedName name="__rek61" localSheetId="4">'[4]SO 01c_AS'!#REF!</definedName>
    <definedName name="__rek61" localSheetId="6">'[4]SO 01c_AS'!#REF!</definedName>
    <definedName name="__rek61" localSheetId="7">'[4]SO 01c_AS'!#REF!</definedName>
    <definedName name="__rek61" localSheetId="8">'[4]SO 01c_AS'!#REF!</definedName>
    <definedName name="__rek61" localSheetId="9">'[4]SO 01c_AS'!#REF!</definedName>
    <definedName name="__rek61" localSheetId="5">'[4]SO 01c_AS'!#REF!</definedName>
    <definedName name="__rek61" localSheetId="3">'[4]SO 01c_AS'!#REF!</definedName>
    <definedName name="__rek61">'[4]SO 01c_AS'!#REF!</definedName>
    <definedName name="__rek62" localSheetId="4">'[4]SO 01c_AS'!#REF!</definedName>
    <definedName name="__rek62" localSheetId="6">'[4]SO 01c_AS'!#REF!</definedName>
    <definedName name="__rek62" localSheetId="7">'[4]SO 01c_AS'!#REF!</definedName>
    <definedName name="__rek62" localSheetId="8">'[4]SO 01c_AS'!#REF!</definedName>
    <definedName name="__rek62" localSheetId="9">'[4]SO 01c_AS'!#REF!</definedName>
    <definedName name="__rek62" localSheetId="5">'[4]SO 01c_AS'!#REF!</definedName>
    <definedName name="__rek62" localSheetId="3">'[4]SO 01c_AS'!#REF!</definedName>
    <definedName name="__rek62">'[4]SO 01c_AS'!#REF!</definedName>
    <definedName name="__rek63" localSheetId="4">'[4]SO 01c_AS'!#REF!</definedName>
    <definedName name="__rek63" localSheetId="6">'[4]SO 01c_AS'!#REF!</definedName>
    <definedName name="__rek63" localSheetId="7">'[4]SO 01c_AS'!#REF!</definedName>
    <definedName name="__rek63" localSheetId="8">'[4]SO 01c_AS'!#REF!</definedName>
    <definedName name="__rek63" localSheetId="9">'[4]SO 01c_AS'!#REF!</definedName>
    <definedName name="__rek63" localSheetId="5">'[4]SO 01c_AS'!#REF!</definedName>
    <definedName name="__rek63" localSheetId="3">'[4]SO 01c_AS'!#REF!</definedName>
    <definedName name="__rek63">'[4]SO 01c_AS'!#REF!</definedName>
    <definedName name="__rek64" localSheetId="4">'[4]SO 01c_AS'!#REF!</definedName>
    <definedName name="__rek64" localSheetId="6">'[4]SO 01c_AS'!#REF!</definedName>
    <definedName name="__rek64" localSheetId="7">'[4]SO 01c_AS'!#REF!</definedName>
    <definedName name="__rek64" localSheetId="8">'[4]SO 01c_AS'!#REF!</definedName>
    <definedName name="__rek64" localSheetId="9">'[4]SO 01c_AS'!#REF!</definedName>
    <definedName name="__rek64" localSheetId="5">'[4]SO 01c_AS'!#REF!</definedName>
    <definedName name="__rek64" localSheetId="3">'[4]SO 01c_AS'!#REF!</definedName>
    <definedName name="__rek64">'[4]SO 01c_AS'!#REF!</definedName>
    <definedName name="__rek7" localSheetId="4">'[4]SO 01c_AS'!#REF!</definedName>
    <definedName name="__rek7" localSheetId="6">'[4]SO 01c_AS'!#REF!</definedName>
    <definedName name="__rek7" localSheetId="7">'[4]SO 01c_AS'!#REF!</definedName>
    <definedName name="__rek7" localSheetId="8">'[4]SO 01c_AS'!#REF!</definedName>
    <definedName name="__rek7" localSheetId="9">'[4]SO 01c_AS'!#REF!</definedName>
    <definedName name="__rek7" localSheetId="5">'[4]SO 01c_AS'!#REF!</definedName>
    <definedName name="__rek7" localSheetId="3">'[4]SO 01c_AS'!#REF!</definedName>
    <definedName name="__rek7">'[4]SO 01c_AS'!#REF!</definedName>
    <definedName name="__rek71" localSheetId="4">'[4]SO 01c_AS'!#REF!</definedName>
    <definedName name="__rek71" localSheetId="6">'[4]SO 01c_AS'!#REF!</definedName>
    <definedName name="__rek71" localSheetId="7">'[4]SO 01c_AS'!#REF!</definedName>
    <definedName name="__rek71" localSheetId="8">'[4]SO 01c_AS'!#REF!</definedName>
    <definedName name="__rek71" localSheetId="9">'[4]SO 01c_AS'!#REF!</definedName>
    <definedName name="__rek71" localSheetId="5">'[4]SO 01c_AS'!#REF!</definedName>
    <definedName name="__rek71" localSheetId="3">'[4]SO 01c_AS'!#REF!</definedName>
    <definedName name="__rek71">'[4]SO 01c_AS'!#REF!</definedName>
    <definedName name="__rek711" localSheetId="4">'[4]SO 01c_AS'!#REF!</definedName>
    <definedName name="__rek711" localSheetId="6">'[4]SO 01c_AS'!#REF!</definedName>
    <definedName name="__rek711" localSheetId="7">'[4]SO 01c_AS'!#REF!</definedName>
    <definedName name="__rek711" localSheetId="8">'[4]SO 01c_AS'!#REF!</definedName>
    <definedName name="__rek711" localSheetId="9">'[4]SO 01c_AS'!#REF!</definedName>
    <definedName name="__rek711" localSheetId="5">'[4]SO 01c_AS'!#REF!</definedName>
    <definedName name="__rek711" localSheetId="3">'[4]SO 01c_AS'!#REF!</definedName>
    <definedName name="__rek711">'[4]SO 01c_AS'!#REF!</definedName>
    <definedName name="__rek712" localSheetId="4">'[4]SO 01c_AS'!#REF!</definedName>
    <definedName name="__rek712" localSheetId="6">'[4]SO 01c_AS'!#REF!</definedName>
    <definedName name="__rek712" localSheetId="7">'[4]SO 01c_AS'!#REF!</definedName>
    <definedName name="__rek712" localSheetId="8">'[4]SO 01c_AS'!#REF!</definedName>
    <definedName name="__rek712" localSheetId="9">'[4]SO 01c_AS'!#REF!</definedName>
    <definedName name="__rek712" localSheetId="5">'[4]SO 01c_AS'!#REF!</definedName>
    <definedName name="__rek712" localSheetId="3">'[4]SO 01c_AS'!#REF!</definedName>
    <definedName name="__rek712">'[4]SO 01c_AS'!#REF!</definedName>
    <definedName name="__rek713" localSheetId="4">'[4]SO 01c_AS'!#REF!</definedName>
    <definedName name="__rek713" localSheetId="6">'[4]SO 01c_AS'!#REF!</definedName>
    <definedName name="__rek713" localSheetId="7">'[4]SO 01c_AS'!#REF!</definedName>
    <definedName name="__rek713" localSheetId="8">'[4]SO 01c_AS'!#REF!</definedName>
    <definedName name="__rek713" localSheetId="9">'[4]SO 01c_AS'!#REF!</definedName>
    <definedName name="__rek713" localSheetId="5">'[4]SO 01c_AS'!#REF!</definedName>
    <definedName name="__rek713" localSheetId="3">'[4]SO 01c_AS'!#REF!</definedName>
    <definedName name="__rek713">'[4]SO 01c_AS'!#REF!</definedName>
    <definedName name="__rek714" localSheetId="4">'[4]SO 01c_AS'!#REF!</definedName>
    <definedName name="__rek714" localSheetId="6">'[4]SO 01c_AS'!#REF!</definedName>
    <definedName name="__rek714" localSheetId="7">'[4]SO 01c_AS'!#REF!</definedName>
    <definedName name="__rek714" localSheetId="8">'[4]SO 01c_AS'!#REF!</definedName>
    <definedName name="__rek714" localSheetId="9">'[4]SO 01c_AS'!#REF!</definedName>
    <definedName name="__rek714" localSheetId="5">'[4]SO 01c_AS'!#REF!</definedName>
    <definedName name="__rek714" localSheetId="3">'[4]SO 01c_AS'!#REF!</definedName>
    <definedName name="__rek714">'[4]SO 01c_AS'!#REF!</definedName>
    <definedName name="__rek715" localSheetId="4">'[4]SO 01c_AS'!#REF!</definedName>
    <definedName name="__rek715" localSheetId="6">'[4]SO 01c_AS'!#REF!</definedName>
    <definedName name="__rek715" localSheetId="7">'[4]SO 01c_AS'!#REF!</definedName>
    <definedName name="__rek715" localSheetId="8">'[4]SO 01c_AS'!#REF!</definedName>
    <definedName name="__rek715" localSheetId="9">'[4]SO 01c_AS'!#REF!</definedName>
    <definedName name="__rek715" localSheetId="5">'[4]SO 01c_AS'!#REF!</definedName>
    <definedName name="__rek715" localSheetId="3">'[4]SO 01c_AS'!#REF!</definedName>
    <definedName name="__rek715">'[4]SO 01c_AS'!#REF!</definedName>
    <definedName name="__rek716" localSheetId="4">'[4]SO 01c_AS'!#REF!</definedName>
    <definedName name="__rek716" localSheetId="6">'[4]SO 01c_AS'!#REF!</definedName>
    <definedName name="__rek716" localSheetId="7">'[4]SO 01c_AS'!#REF!</definedName>
    <definedName name="__rek716" localSheetId="8">'[4]SO 01c_AS'!#REF!</definedName>
    <definedName name="__rek716" localSheetId="9">'[4]SO 01c_AS'!#REF!</definedName>
    <definedName name="__rek716" localSheetId="5">'[4]SO 01c_AS'!#REF!</definedName>
    <definedName name="__rek716" localSheetId="3">'[4]SO 01c_AS'!#REF!</definedName>
    <definedName name="__rek716">'[4]SO 01c_AS'!#REF!</definedName>
    <definedName name="__rek717" localSheetId="4">'[4]SO 01c_AS'!#REF!</definedName>
    <definedName name="__rek717" localSheetId="6">'[4]SO 01c_AS'!#REF!</definedName>
    <definedName name="__rek717" localSheetId="7">'[4]SO 01c_AS'!#REF!</definedName>
    <definedName name="__rek717" localSheetId="8">'[4]SO 01c_AS'!#REF!</definedName>
    <definedName name="__rek717" localSheetId="9">'[4]SO 01c_AS'!#REF!</definedName>
    <definedName name="__rek717" localSheetId="5">'[4]SO 01c_AS'!#REF!</definedName>
    <definedName name="__rek717" localSheetId="3">'[4]SO 01c_AS'!#REF!</definedName>
    <definedName name="__rek717">'[4]SO 01c_AS'!#REF!</definedName>
    <definedName name="__rek718" localSheetId="4">'[4]SO 01c_AS'!#REF!</definedName>
    <definedName name="__rek718" localSheetId="6">'[4]SO 01c_AS'!#REF!</definedName>
    <definedName name="__rek718" localSheetId="7">'[4]SO 01c_AS'!#REF!</definedName>
    <definedName name="__rek718" localSheetId="8">'[4]SO 01c_AS'!#REF!</definedName>
    <definedName name="__rek718" localSheetId="9">'[4]SO 01c_AS'!#REF!</definedName>
    <definedName name="__rek718" localSheetId="5">'[4]SO 01c_AS'!#REF!</definedName>
    <definedName name="__rek718" localSheetId="3">'[4]SO 01c_AS'!#REF!</definedName>
    <definedName name="__rek718">'[4]SO 01c_AS'!#REF!</definedName>
    <definedName name="__rek719" localSheetId="4">'[4]SO 01c_AS'!#REF!</definedName>
    <definedName name="__rek719" localSheetId="6">'[4]SO 01c_AS'!#REF!</definedName>
    <definedName name="__rek719" localSheetId="7">'[4]SO 01c_AS'!#REF!</definedName>
    <definedName name="__rek719" localSheetId="8">'[4]SO 01c_AS'!#REF!</definedName>
    <definedName name="__rek719" localSheetId="9">'[4]SO 01c_AS'!#REF!</definedName>
    <definedName name="__rek719" localSheetId="5">'[4]SO 01c_AS'!#REF!</definedName>
    <definedName name="__rek719" localSheetId="3">'[4]SO 01c_AS'!#REF!</definedName>
    <definedName name="__rek719">'[4]SO 01c_AS'!#REF!</definedName>
    <definedName name="__rek72" localSheetId="4">'[4]SO 01c_AS'!#REF!</definedName>
    <definedName name="__rek72" localSheetId="6">'[4]SO 01c_AS'!#REF!</definedName>
    <definedName name="__rek72" localSheetId="7">'[4]SO 01c_AS'!#REF!</definedName>
    <definedName name="__rek72" localSheetId="8">'[4]SO 01c_AS'!#REF!</definedName>
    <definedName name="__rek72" localSheetId="9">'[4]SO 01c_AS'!#REF!</definedName>
    <definedName name="__rek72" localSheetId="5">'[4]SO 01c_AS'!#REF!</definedName>
    <definedName name="__rek72" localSheetId="3">'[4]SO 01c_AS'!#REF!</definedName>
    <definedName name="__rek72">'[4]SO 01c_AS'!#REF!</definedName>
    <definedName name="__rek721" localSheetId="4">'[4]SO 01c_AS'!#REF!</definedName>
    <definedName name="__rek721" localSheetId="6">'[4]SO 01c_AS'!#REF!</definedName>
    <definedName name="__rek721" localSheetId="7">'[4]SO 01c_AS'!#REF!</definedName>
    <definedName name="__rek721" localSheetId="8">'[4]SO 01c_AS'!#REF!</definedName>
    <definedName name="__rek721" localSheetId="9">'[4]SO 01c_AS'!#REF!</definedName>
    <definedName name="__rek721" localSheetId="5">'[4]SO 01c_AS'!#REF!</definedName>
    <definedName name="__rek721" localSheetId="3">'[4]SO 01c_AS'!#REF!</definedName>
    <definedName name="__rek721">'[4]SO 01c_AS'!#REF!</definedName>
    <definedName name="__rek7210" localSheetId="4">'[4]SO 01c_AS'!#REF!</definedName>
    <definedName name="__rek7210" localSheetId="6">'[4]SO 01c_AS'!#REF!</definedName>
    <definedName name="__rek7210" localSheetId="7">'[4]SO 01c_AS'!#REF!</definedName>
    <definedName name="__rek7210" localSheetId="8">'[4]SO 01c_AS'!#REF!</definedName>
    <definedName name="__rek7210" localSheetId="9">'[4]SO 01c_AS'!#REF!</definedName>
    <definedName name="__rek7210" localSheetId="5">'[4]SO 01c_AS'!#REF!</definedName>
    <definedName name="__rek7210" localSheetId="3">'[4]SO 01c_AS'!#REF!</definedName>
    <definedName name="__rek7210">'[4]SO 01c_AS'!#REF!</definedName>
    <definedName name="__rek722" localSheetId="4">'[4]SO 01c_AS'!#REF!</definedName>
    <definedName name="__rek722" localSheetId="6">'[4]SO 01c_AS'!#REF!</definedName>
    <definedName name="__rek722" localSheetId="7">'[4]SO 01c_AS'!#REF!</definedName>
    <definedName name="__rek722" localSheetId="8">'[4]SO 01c_AS'!#REF!</definedName>
    <definedName name="__rek722" localSheetId="9">'[4]SO 01c_AS'!#REF!</definedName>
    <definedName name="__rek722" localSheetId="5">'[4]SO 01c_AS'!#REF!</definedName>
    <definedName name="__rek722" localSheetId="3">'[4]SO 01c_AS'!#REF!</definedName>
    <definedName name="__rek722">'[4]SO 01c_AS'!#REF!</definedName>
    <definedName name="__rek723" localSheetId="4">'[4]SO 01c_AS'!#REF!</definedName>
    <definedName name="__rek723" localSheetId="6">'[4]SO 01c_AS'!#REF!</definedName>
    <definedName name="__rek723" localSheetId="7">'[4]SO 01c_AS'!#REF!</definedName>
    <definedName name="__rek723" localSheetId="8">'[4]SO 01c_AS'!#REF!</definedName>
    <definedName name="__rek723" localSheetId="9">'[4]SO 01c_AS'!#REF!</definedName>
    <definedName name="__rek723" localSheetId="5">'[4]SO 01c_AS'!#REF!</definedName>
    <definedName name="__rek723" localSheetId="3">'[4]SO 01c_AS'!#REF!</definedName>
    <definedName name="__rek723">'[4]SO 01c_AS'!#REF!</definedName>
    <definedName name="__rek724" localSheetId="4">'[4]SO 01c_AS'!#REF!</definedName>
    <definedName name="__rek724" localSheetId="6">'[4]SO 01c_AS'!#REF!</definedName>
    <definedName name="__rek724" localSheetId="7">'[4]SO 01c_AS'!#REF!</definedName>
    <definedName name="__rek724" localSheetId="8">'[4]SO 01c_AS'!#REF!</definedName>
    <definedName name="__rek724" localSheetId="9">'[4]SO 01c_AS'!#REF!</definedName>
    <definedName name="__rek724" localSheetId="5">'[4]SO 01c_AS'!#REF!</definedName>
    <definedName name="__rek724" localSheetId="3">'[4]SO 01c_AS'!#REF!</definedName>
    <definedName name="__rek724">'[4]SO 01c_AS'!#REF!</definedName>
    <definedName name="__rek725" localSheetId="4">'[4]SO 01c_AS'!#REF!</definedName>
    <definedName name="__rek725" localSheetId="6">'[4]SO 01c_AS'!#REF!</definedName>
    <definedName name="__rek725" localSheetId="7">'[4]SO 01c_AS'!#REF!</definedName>
    <definedName name="__rek725" localSheetId="8">'[4]SO 01c_AS'!#REF!</definedName>
    <definedName name="__rek725" localSheetId="9">'[4]SO 01c_AS'!#REF!</definedName>
    <definedName name="__rek725" localSheetId="5">'[4]SO 01c_AS'!#REF!</definedName>
    <definedName name="__rek725" localSheetId="3">'[4]SO 01c_AS'!#REF!</definedName>
    <definedName name="__rek725">'[4]SO 01c_AS'!#REF!</definedName>
    <definedName name="__rek726" localSheetId="4">'[4]SO 01c_AS'!#REF!</definedName>
    <definedName name="__rek726" localSheetId="6">'[4]SO 01c_AS'!#REF!</definedName>
    <definedName name="__rek726" localSheetId="7">'[4]SO 01c_AS'!#REF!</definedName>
    <definedName name="__rek726" localSheetId="8">'[4]SO 01c_AS'!#REF!</definedName>
    <definedName name="__rek726" localSheetId="9">'[4]SO 01c_AS'!#REF!</definedName>
    <definedName name="__rek726" localSheetId="5">'[4]SO 01c_AS'!#REF!</definedName>
    <definedName name="__rek726" localSheetId="3">'[4]SO 01c_AS'!#REF!</definedName>
    <definedName name="__rek726">'[4]SO 01c_AS'!#REF!</definedName>
    <definedName name="__rek727" localSheetId="4">'[4]SO 01c_AS'!#REF!</definedName>
    <definedName name="__rek727" localSheetId="6">'[4]SO 01c_AS'!#REF!</definedName>
    <definedName name="__rek727" localSheetId="7">'[4]SO 01c_AS'!#REF!</definedName>
    <definedName name="__rek727" localSheetId="8">'[4]SO 01c_AS'!#REF!</definedName>
    <definedName name="__rek727" localSheetId="9">'[4]SO 01c_AS'!#REF!</definedName>
    <definedName name="__rek727" localSheetId="5">'[4]SO 01c_AS'!#REF!</definedName>
    <definedName name="__rek727" localSheetId="3">'[4]SO 01c_AS'!#REF!</definedName>
    <definedName name="__rek727">'[4]SO 01c_AS'!#REF!</definedName>
    <definedName name="__rek728" localSheetId="4">'[4]SO 01c_AS'!#REF!</definedName>
    <definedName name="__rek728" localSheetId="6">'[4]SO 01c_AS'!#REF!</definedName>
    <definedName name="__rek728" localSheetId="7">'[4]SO 01c_AS'!#REF!</definedName>
    <definedName name="__rek728" localSheetId="8">'[4]SO 01c_AS'!#REF!</definedName>
    <definedName name="__rek728" localSheetId="9">'[4]SO 01c_AS'!#REF!</definedName>
    <definedName name="__rek728" localSheetId="5">'[4]SO 01c_AS'!#REF!</definedName>
    <definedName name="__rek728" localSheetId="3">'[4]SO 01c_AS'!#REF!</definedName>
    <definedName name="__rek728">'[4]SO 01c_AS'!#REF!</definedName>
    <definedName name="__rek729" localSheetId="4">'[4]SO 01c_AS'!#REF!</definedName>
    <definedName name="__rek729" localSheetId="6">'[4]SO 01c_AS'!#REF!</definedName>
    <definedName name="__rek729" localSheetId="7">'[4]SO 01c_AS'!#REF!</definedName>
    <definedName name="__rek729" localSheetId="8">'[4]SO 01c_AS'!#REF!</definedName>
    <definedName name="__rek729" localSheetId="9">'[4]SO 01c_AS'!#REF!</definedName>
    <definedName name="__rek729" localSheetId="5">'[4]SO 01c_AS'!#REF!</definedName>
    <definedName name="__rek729" localSheetId="3">'[4]SO 01c_AS'!#REF!</definedName>
    <definedName name="__rek729">'[4]SO 01c_AS'!#REF!</definedName>
    <definedName name="__rek8" localSheetId="4">'[4]SO 01c_AS'!#REF!</definedName>
    <definedName name="__rek8" localSheetId="6">'[4]SO 01c_AS'!#REF!</definedName>
    <definedName name="__rek8" localSheetId="7">'[4]SO 01c_AS'!#REF!</definedName>
    <definedName name="__rek8" localSheetId="8">'[4]SO 01c_AS'!#REF!</definedName>
    <definedName name="__rek8" localSheetId="9">'[4]SO 01c_AS'!#REF!</definedName>
    <definedName name="__rek8" localSheetId="5">'[4]SO 01c_AS'!#REF!</definedName>
    <definedName name="__rek8" localSheetId="3">'[4]SO 01c_AS'!#REF!</definedName>
    <definedName name="__rek8">'[4]SO 01c_AS'!#REF!</definedName>
    <definedName name="__rek81" localSheetId="4">'[4]SO 01c_AS'!#REF!</definedName>
    <definedName name="__rek81" localSheetId="6">'[4]SO 01c_AS'!#REF!</definedName>
    <definedName name="__rek81" localSheetId="7">'[4]SO 01c_AS'!#REF!</definedName>
    <definedName name="__rek81" localSheetId="8">'[4]SO 01c_AS'!#REF!</definedName>
    <definedName name="__rek81" localSheetId="9">'[4]SO 01c_AS'!#REF!</definedName>
    <definedName name="__rek81" localSheetId="5">'[4]SO 01c_AS'!#REF!</definedName>
    <definedName name="__rek81" localSheetId="3">'[4]SO 01c_AS'!#REF!</definedName>
    <definedName name="__rek81">'[4]SO 01c_AS'!#REF!</definedName>
    <definedName name="__rek9" localSheetId="4">'[4]SO 01c_AS'!#REF!</definedName>
    <definedName name="__rek9" localSheetId="6">'[4]SO 01c_AS'!#REF!</definedName>
    <definedName name="__rek9" localSheetId="7">'[4]SO 01c_AS'!#REF!</definedName>
    <definedName name="__rek9" localSheetId="8">'[4]SO 01c_AS'!#REF!</definedName>
    <definedName name="__rek9" localSheetId="9">'[4]SO 01c_AS'!#REF!</definedName>
    <definedName name="__rek9" localSheetId="5">'[4]SO 01c_AS'!#REF!</definedName>
    <definedName name="__rek9" localSheetId="3">'[4]SO 01c_AS'!#REF!</definedName>
    <definedName name="__rek9">'[4]SO 01c_AS'!#REF!</definedName>
    <definedName name="__SAZBA__" localSheetId="4">#REF!</definedName>
    <definedName name="__SAZBA__" localSheetId="6">#REF!</definedName>
    <definedName name="__SAZBA__" localSheetId="7">#REF!</definedName>
    <definedName name="__SAZBA__" localSheetId="8">#REF!</definedName>
    <definedName name="__SAZBA__" localSheetId="9">#REF!</definedName>
    <definedName name="__SAZBA__" localSheetId="0">#REF!</definedName>
    <definedName name="__SAZBA__" localSheetId="5">#REF!</definedName>
    <definedName name="__SAZBA__" localSheetId="3">#REF!</definedName>
    <definedName name="__SAZBA__">#REF!</definedName>
    <definedName name="__SLC16">#REF!</definedName>
    <definedName name="__T0__" localSheetId="6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4">#REF!</definedName>
    <definedName name="__T3__" localSheetId="6">#REF!</definedName>
    <definedName name="__T3__" localSheetId="7">#REF!</definedName>
    <definedName name="__T3__" localSheetId="8">#REF!</definedName>
    <definedName name="__T3__" localSheetId="9">#REF!</definedName>
    <definedName name="__T3__" localSheetId="0">#REF!</definedName>
    <definedName name="__T3__" localSheetId="5">#REF!</definedName>
    <definedName name="__T3__" localSheetId="3">#REF!</definedName>
    <definedName name="__T3__">#REF!</definedName>
    <definedName name="__T4__" localSheetId="4">#REF!</definedName>
    <definedName name="__T4__" localSheetId="6">#REF!</definedName>
    <definedName name="__T4__" localSheetId="7">#REF!</definedName>
    <definedName name="__T4__" localSheetId="8">#REF!</definedName>
    <definedName name="__T4__" localSheetId="9">#REF!</definedName>
    <definedName name="__T4__" localSheetId="5">#REF!</definedName>
    <definedName name="__T4__" localSheetId="3">#REF!</definedName>
    <definedName name="__T4__">#REF!</definedName>
    <definedName name="__TE0__" localSheetId="0">#REF!</definedName>
    <definedName name="__TE0__">#REF!</definedName>
    <definedName name="__TE1__" localSheetId="4">#REF!</definedName>
    <definedName name="__TE1__" localSheetId="6">#REF!</definedName>
    <definedName name="__TE1__" localSheetId="7">#REF!</definedName>
    <definedName name="__TE1__" localSheetId="8">#REF!</definedName>
    <definedName name="__TE1__" localSheetId="9">#REF!</definedName>
    <definedName name="__TE1__" localSheetId="0">#REF!</definedName>
    <definedName name="__TE1__" localSheetId="5">#REF!</definedName>
    <definedName name="__TE1__" localSheetId="3">#REF!</definedName>
    <definedName name="__TE1__">#REF!</definedName>
    <definedName name="__TE2__" localSheetId="0">#REF!</definedName>
    <definedName name="__TE2__">#REF!</definedName>
    <definedName name="__TE3__" localSheetId="4">#REF!</definedName>
    <definedName name="__TE3__" localSheetId="6">#REF!</definedName>
    <definedName name="__TE3__" localSheetId="7">#REF!</definedName>
    <definedName name="__TE3__" localSheetId="8">#REF!</definedName>
    <definedName name="__TE3__" localSheetId="9">#REF!</definedName>
    <definedName name="__TE3__" localSheetId="5">#REF!</definedName>
    <definedName name="__TE3__" localSheetId="3">#REF!</definedName>
    <definedName name="__TE3__">#REF!</definedName>
    <definedName name="__TR0__" localSheetId="6">#REF!</definedName>
    <definedName name="__TR0__" localSheetId="0">Rekapitulace!#REF!</definedName>
    <definedName name="__TR0__">#REF!</definedName>
    <definedName name="__TR1__" localSheetId="6">#REF!</definedName>
    <definedName name="__TR1__" localSheetId="0">Rekapitulace!#REF!</definedName>
    <definedName name="__TR1__">#REF!</definedName>
    <definedName name="__TR1___1">NA()</definedName>
    <definedName name="__TR2__" localSheetId="4">#REF!</definedName>
    <definedName name="__TR2__" localSheetId="6">#REF!</definedName>
    <definedName name="__TR2__" localSheetId="7">#REF!</definedName>
    <definedName name="__TR2__" localSheetId="8">#REF!</definedName>
    <definedName name="__TR2__" localSheetId="9">#REF!</definedName>
    <definedName name="__TR2__" localSheetId="5">#REF!</definedName>
    <definedName name="__TR2__" localSheetId="3">#REF!</definedName>
    <definedName name="__TR2__">#REF!</definedName>
    <definedName name="__xlnm.Criteria">"#REF!"</definedName>
    <definedName name="__xlnm.Database">"#REF!"</definedName>
    <definedName name="_a" localSheetId="4">#REF!</definedName>
    <definedName name="_a" localSheetId="6">#REF!</definedName>
    <definedName name="_a" localSheetId="7">#REF!</definedName>
    <definedName name="_a" localSheetId="8">#REF!</definedName>
    <definedName name="_a" localSheetId="9">#REF!</definedName>
    <definedName name="_a" localSheetId="5">#REF!</definedName>
    <definedName name="_a" localSheetId="3">#REF!</definedName>
    <definedName name="_a">#REF!</definedName>
    <definedName name="_abc_" localSheetId="4">#REF!</definedName>
    <definedName name="_abc_" localSheetId="6">#REF!</definedName>
    <definedName name="_abc_" localSheetId="7">#REF!</definedName>
    <definedName name="_abc_" localSheetId="8">#REF!</definedName>
    <definedName name="_abc_" localSheetId="9">#REF!</definedName>
    <definedName name="_abc_" localSheetId="5">#REF!</definedName>
    <definedName name="_abc_" localSheetId="3">#REF!</definedName>
    <definedName name="_abc_">#REF!</definedName>
    <definedName name="_BPK1" localSheetId="4">#REF!</definedName>
    <definedName name="_BPK1" localSheetId="6">#REF!</definedName>
    <definedName name="_BPK1" localSheetId="7">#REF!</definedName>
    <definedName name="_BPK1" localSheetId="8">#REF!</definedName>
    <definedName name="_BPK1" localSheetId="9">#REF!</definedName>
    <definedName name="_BPK1" localSheetId="5">#REF!</definedName>
    <definedName name="_BPK1" localSheetId="3">#REF!</definedName>
    <definedName name="_BPK1">#REF!</definedName>
    <definedName name="_BPK2" localSheetId="4">#REF!</definedName>
    <definedName name="_BPK2" localSheetId="6">#REF!</definedName>
    <definedName name="_BPK2" localSheetId="7">#REF!</definedName>
    <definedName name="_BPK2" localSheetId="8">#REF!</definedName>
    <definedName name="_BPK2" localSheetId="9">#REF!</definedName>
    <definedName name="_BPK2" localSheetId="5">#REF!</definedName>
    <definedName name="_BPK2" localSheetId="3">#REF!</definedName>
    <definedName name="_BPK2">#REF!</definedName>
    <definedName name="_BPK3" localSheetId="4">#REF!</definedName>
    <definedName name="_BPK3" localSheetId="6">#REF!</definedName>
    <definedName name="_BPK3" localSheetId="7">#REF!</definedName>
    <definedName name="_BPK3" localSheetId="8">#REF!</definedName>
    <definedName name="_BPK3" localSheetId="9">#REF!</definedName>
    <definedName name="_BPK3" localSheetId="5">#REF!</definedName>
    <definedName name="_BPK3" localSheetId="3">#REF!</definedName>
    <definedName name="_BPK3">#REF!</definedName>
    <definedName name="_E100000" localSheetId="4">#REF!</definedName>
    <definedName name="_E100000" localSheetId="6">#REF!</definedName>
    <definedName name="_E100000" localSheetId="7">#REF!</definedName>
    <definedName name="_E100000" localSheetId="8">#REF!</definedName>
    <definedName name="_E100000" localSheetId="9">#REF!</definedName>
    <definedName name="_E100000" localSheetId="5">#REF!</definedName>
    <definedName name="_E100000" localSheetId="3">#REF!</definedName>
    <definedName name="_E100000">#REF!</definedName>
    <definedName name="_E17000" localSheetId="4">#REF!</definedName>
    <definedName name="_E17000" localSheetId="6">#REF!</definedName>
    <definedName name="_E17000" localSheetId="7">#REF!</definedName>
    <definedName name="_E17000" localSheetId="8">#REF!</definedName>
    <definedName name="_E17000" localSheetId="9">#REF!</definedName>
    <definedName name="_E17000" localSheetId="5">#REF!</definedName>
    <definedName name="_E17000" localSheetId="3">#REF!</definedName>
    <definedName name="_E17000">#REF!</definedName>
    <definedName name="_E19000" localSheetId="4">#REF!</definedName>
    <definedName name="_E19000" localSheetId="6">#REF!</definedName>
    <definedName name="_E19000" localSheetId="7">#REF!</definedName>
    <definedName name="_E19000" localSheetId="8">#REF!</definedName>
    <definedName name="_E19000" localSheetId="9">#REF!</definedName>
    <definedName name="_E19000" localSheetId="5">#REF!</definedName>
    <definedName name="_E19000" localSheetId="3">#REF!</definedName>
    <definedName name="_E19000">#REF!</definedName>
    <definedName name="_E99999" localSheetId="4">#REF!</definedName>
    <definedName name="_E99999" localSheetId="6">#REF!</definedName>
    <definedName name="_E99999" localSheetId="7">#REF!</definedName>
    <definedName name="_E99999" localSheetId="8">#REF!</definedName>
    <definedName name="_E99999" localSheetId="9">#REF!</definedName>
    <definedName name="_E99999" localSheetId="5">#REF!</definedName>
    <definedName name="_E99999" localSheetId="3">#REF!</definedName>
    <definedName name="_E99999">#REF!</definedName>
    <definedName name="_eps2" localSheetId="4">#REF!</definedName>
    <definedName name="_eps2" localSheetId="6">#REF!</definedName>
    <definedName name="_eps2" localSheetId="7">#REF!</definedName>
    <definedName name="_eps2" localSheetId="8">#REF!</definedName>
    <definedName name="_eps2" localSheetId="9">#REF!</definedName>
    <definedName name="_eps2" localSheetId="5">#REF!</definedName>
    <definedName name="_eps2" localSheetId="3">#REF!</definedName>
    <definedName name="_eps2">#REF!</definedName>
    <definedName name="_odd1" localSheetId="4">#REF!</definedName>
    <definedName name="_odd1" localSheetId="6">#REF!</definedName>
    <definedName name="_odd1" localSheetId="7">#REF!</definedName>
    <definedName name="_odd1" localSheetId="8">#REF!</definedName>
    <definedName name="_odd1" localSheetId="9">#REF!</definedName>
    <definedName name="_odd1" localSheetId="5">#REF!</definedName>
    <definedName name="_odd1" localSheetId="3">#REF!</definedName>
    <definedName name="_odd1">#REF!</definedName>
    <definedName name="_odd11" localSheetId="4">#REF!</definedName>
    <definedName name="_odd11" localSheetId="6">#REF!</definedName>
    <definedName name="_odd11" localSheetId="7">#REF!</definedName>
    <definedName name="_odd11" localSheetId="8">#REF!</definedName>
    <definedName name="_odd11" localSheetId="9">#REF!</definedName>
    <definedName name="_odd11" localSheetId="5">#REF!</definedName>
    <definedName name="_odd11" localSheetId="3">#REF!</definedName>
    <definedName name="_odd11">#REF!</definedName>
    <definedName name="_odd12" localSheetId="4">#REF!</definedName>
    <definedName name="_odd12" localSheetId="6">#REF!</definedName>
    <definedName name="_odd12" localSheetId="7">#REF!</definedName>
    <definedName name="_odd12" localSheetId="8">#REF!</definedName>
    <definedName name="_odd12" localSheetId="9">#REF!</definedName>
    <definedName name="_odd12" localSheetId="5">#REF!</definedName>
    <definedName name="_odd12" localSheetId="3">#REF!</definedName>
    <definedName name="_odd12">#REF!</definedName>
    <definedName name="_odd13" localSheetId="4">#REF!</definedName>
    <definedName name="_odd13" localSheetId="6">#REF!</definedName>
    <definedName name="_odd13" localSheetId="7">#REF!</definedName>
    <definedName name="_odd13" localSheetId="8">#REF!</definedName>
    <definedName name="_odd13" localSheetId="9">#REF!</definedName>
    <definedName name="_odd13" localSheetId="5">#REF!</definedName>
    <definedName name="_odd13" localSheetId="3">#REF!</definedName>
    <definedName name="_odd13">#REF!</definedName>
    <definedName name="_odd14" localSheetId="4">#REF!</definedName>
    <definedName name="_odd14" localSheetId="6">#REF!</definedName>
    <definedName name="_odd14" localSheetId="7">#REF!</definedName>
    <definedName name="_odd14" localSheetId="8">#REF!</definedName>
    <definedName name="_odd14" localSheetId="9">#REF!</definedName>
    <definedName name="_odd14" localSheetId="5">#REF!</definedName>
    <definedName name="_odd14" localSheetId="3">#REF!</definedName>
    <definedName name="_odd14">#REF!</definedName>
    <definedName name="_odd15" localSheetId="4">#REF!</definedName>
    <definedName name="_odd15" localSheetId="6">#REF!</definedName>
    <definedName name="_odd15" localSheetId="7">#REF!</definedName>
    <definedName name="_odd15" localSheetId="8">#REF!</definedName>
    <definedName name="_odd15" localSheetId="9">#REF!</definedName>
    <definedName name="_odd15" localSheetId="5">#REF!</definedName>
    <definedName name="_odd15" localSheetId="3">#REF!</definedName>
    <definedName name="_odd15">#REF!</definedName>
    <definedName name="_odd16" localSheetId="4">#REF!</definedName>
    <definedName name="_odd16" localSheetId="6">#REF!</definedName>
    <definedName name="_odd16" localSheetId="7">#REF!</definedName>
    <definedName name="_odd16" localSheetId="8">#REF!</definedName>
    <definedName name="_odd16" localSheetId="9">#REF!</definedName>
    <definedName name="_odd16" localSheetId="5">#REF!</definedName>
    <definedName name="_odd16" localSheetId="3">#REF!</definedName>
    <definedName name="_odd16">#REF!</definedName>
    <definedName name="_odd2" localSheetId="4">#REF!</definedName>
    <definedName name="_odd2" localSheetId="6">#REF!</definedName>
    <definedName name="_odd2" localSheetId="7">#REF!</definedName>
    <definedName name="_odd2" localSheetId="8">#REF!</definedName>
    <definedName name="_odd2" localSheetId="9">#REF!</definedName>
    <definedName name="_odd2" localSheetId="5">#REF!</definedName>
    <definedName name="_odd2" localSheetId="3">#REF!</definedName>
    <definedName name="_odd2">#REF!</definedName>
    <definedName name="_odd21" localSheetId="4">#REF!</definedName>
    <definedName name="_odd21" localSheetId="6">#REF!</definedName>
    <definedName name="_odd21" localSheetId="7">#REF!</definedName>
    <definedName name="_odd21" localSheetId="8">#REF!</definedName>
    <definedName name="_odd21" localSheetId="9">#REF!</definedName>
    <definedName name="_odd21" localSheetId="5">#REF!</definedName>
    <definedName name="_odd21" localSheetId="3">#REF!</definedName>
    <definedName name="_odd21">#REF!</definedName>
    <definedName name="_odd22" localSheetId="4">#REF!</definedName>
    <definedName name="_odd22" localSheetId="6">#REF!</definedName>
    <definedName name="_odd22" localSheetId="7">#REF!</definedName>
    <definedName name="_odd22" localSheetId="8">#REF!</definedName>
    <definedName name="_odd22" localSheetId="9">#REF!</definedName>
    <definedName name="_odd22" localSheetId="5">#REF!</definedName>
    <definedName name="_odd22" localSheetId="3">#REF!</definedName>
    <definedName name="_odd22">#REF!</definedName>
    <definedName name="_odd23" localSheetId="4">#REF!</definedName>
    <definedName name="_odd23" localSheetId="6">#REF!</definedName>
    <definedName name="_odd23" localSheetId="7">#REF!</definedName>
    <definedName name="_odd23" localSheetId="8">#REF!</definedName>
    <definedName name="_odd23" localSheetId="9">#REF!</definedName>
    <definedName name="_odd23" localSheetId="5">#REF!</definedName>
    <definedName name="_odd23" localSheetId="3">#REF!</definedName>
    <definedName name="_odd23">#REF!</definedName>
    <definedName name="_odd24" localSheetId="4">#REF!</definedName>
    <definedName name="_odd24" localSheetId="6">#REF!</definedName>
    <definedName name="_odd24" localSheetId="7">#REF!</definedName>
    <definedName name="_odd24" localSheetId="8">#REF!</definedName>
    <definedName name="_odd24" localSheetId="9">#REF!</definedName>
    <definedName name="_odd24" localSheetId="5">#REF!</definedName>
    <definedName name="_odd24" localSheetId="3">#REF!</definedName>
    <definedName name="_odd24">#REF!</definedName>
    <definedName name="_odd25" localSheetId="4">#REF!</definedName>
    <definedName name="_odd25" localSheetId="6">#REF!</definedName>
    <definedName name="_odd25" localSheetId="7">#REF!</definedName>
    <definedName name="_odd25" localSheetId="8">#REF!</definedName>
    <definedName name="_odd25" localSheetId="9">#REF!</definedName>
    <definedName name="_odd25" localSheetId="5">#REF!</definedName>
    <definedName name="_odd25" localSheetId="3">#REF!</definedName>
    <definedName name="_odd25">#REF!</definedName>
    <definedName name="_odd26" localSheetId="4">#REF!</definedName>
    <definedName name="_odd26" localSheetId="6">#REF!</definedName>
    <definedName name="_odd26" localSheetId="7">#REF!</definedName>
    <definedName name="_odd26" localSheetId="8">#REF!</definedName>
    <definedName name="_odd26" localSheetId="9">#REF!</definedName>
    <definedName name="_odd26" localSheetId="5">#REF!</definedName>
    <definedName name="_odd26" localSheetId="3">#REF!</definedName>
    <definedName name="_odd26">#REF!</definedName>
    <definedName name="_odd3" localSheetId="4">#REF!</definedName>
    <definedName name="_odd3" localSheetId="6">#REF!</definedName>
    <definedName name="_odd3" localSheetId="7">#REF!</definedName>
    <definedName name="_odd3" localSheetId="8">#REF!</definedName>
    <definedName name="_odd3" localSheetId="9">#REF!</definedName>
    <definedName name="_odd3" localSheetId="5">#REF!</definedName>
    <definedName name="_odd3" localSheetId="3">#REF!</definedName>
    <definedName name="_odd3">#REF!</definedName>
    <definedName name="_odd31" localSheetId="4">#REF!</definedName>
    <definedName name="_odd31" localSheetId="6">#REF!</definedName>
    <definedName name="_odd31" localSheetId="7">#REF!</definedName>
    <definedName name="_odd31" localSheetId="8">#REF!</definedName>
    <definedName name="_odd31" localSheetId="9">#REF!</definedName>
    <definedName name="_odd31" localSheetId="5">#REF!</definedName>
    <definedName name="_odd31" localSheetId="3">#REF!</definedName>
    <definedName name="_odd31">#REF!</definedName>
    <definedName name="_odd32" localSheetId="4">#REF!</definedName>
    <definedName name="_odd32" localSheetId="6">#REF!</definedName>
    <definedName name="_odd32" localSheetId="7">#REF!</definedName>
    <definedName name="_odd32" localSheetId="8">#REF!</definedName>
    <definedName name="_odd32" localSheetId="9">#REF!</definedName>
    <definedName name="_odd32" localSheetId="5">#REF!</definedName>
    <definedName name="_odd32" localSheetId="3">#REF!</definedName>
    <definedName name="_odd32">#REF!</definedName>
    <definedName name="_odd33" localSheetId="4">#REF!</definedName>
    <definedName name="_odd33" localSheetId="6">#REF!</definedName>
    <definedName name="_odd33" localSheetId="7">#REF!</definedName>
    <definedName name="_odd33" localSheetId="8">#REF!</definedName>
    <definedName name="_odd33" localSheetId="9">#REF!</definedName>
    <definedName name="_odd33" localSheetId="5">#REF!</definedName>
    <definedName name="_odd33" localSheetId="3">#REF!</definedName>
    <definedName name="_odd33">#REF!</definedName>
    <definedName name="_odd34" localSheetId="4">#REF!</definedName>
    <definedName name="_odd34" localSheetId="6">#REF!</definedName>
    <definedName name="_odd34" localSheetId="7">#REF!</definedName>
    <definedName name="_odd34" localSheetId="8">#REF!</definedName>
    <definedName name="_odd34" localSheetId="9">#REF!</definedName>
    <definedName name="_odd34" localSheetId="5">#REF!</definedName>
    <definedName name="_odd34" localSheetId="3">#REF!</definedName>
    <definedName name="_odd34">#REF!</definedName>
    <definedName name="_odd35" localSheetId="4">#REF!</definedName>
    <definedName name="_odd35" localSheetId="6">#REF!</definedName>
    <definedName name="_odd35" localSheetId="7">#REF!</definedName>
    <definedName name="_odd35" localSheetId="8">#REF!</definedName>
    <definedName name="_odd35" localSheetId="9">#REF!</definedName>
    <definedName name="_odd35" localSheetId="5">#REF!</definedName>
    <definedName name="_odd35" localSheetId="3">#REF!</definedName>
    <definedName name="_odd35">#REF!</definedName>
    <definedName name="_odd36" localSheetId="4">#REF!</definedName>
    <definedName name="_odd36" localSheetId="6">#REF!</definedName>
    <definedName name="_odd36" localSheetId="7">#REF!</definedName>
    <definedName name="_odd36" localSheetId="8">#REF!</definedName>
    <definedName name="_odd36" localSheetId="9">#REF!</definedName>
    <definedName name="_odd36" localSheetId="5">#REF!</definedName>
    <definedName name="_odd36" localSheetId="3">#REF!</definedName>
    <definedName name="_odd36">#REF!</definedName>
    <definedName name="_odd37" localSheetId="4">#REF!</definedName>
    <definedName name="_odd37" localSheetId="6">#REF!</definedName>
    <definedName name="_odd37" localSheetId="7">#REF!</definedName>
    <definedName name="_odd37" localSheetId="8">#REF!</definedName>
    <definedName name="_odd37" localSheetId="9">#REF!</definedName>
    <definedName name="_odd37" localSheetId="5">#REF!</definedName>
    <definedName name="_odd37" localSheetId="3">#REF!</definedName>
    <definedName name="_odd37">#REF!</definedName>
    <definedName name="_odd38" localSheetId="4">#REF!</definedName>
    <definedName name="_odd38" localSheetId="6">#REF!</definedName>
    <definedName name="_odd38" localSheetId="7">#REF!</definedName>
    <definedName name="_odd38" localSheetId="8">#REF!</definedName>
    <definedName name="_odd38" localSheetId="9">#REF!</definedName>
    <definedName name="_odd38" localSheetId="5">#REF!</definedName>
    <definedName name="_odd38" localSheetId="3">#REF!</definedName>
    <definedName name="_odd38">#REF!</definedName>
    <definedName name="_odd39" localSheetId="4">#REF!</definedName>
    <definedName name="_odd39" localSheetId="6">#REF!</definedName>
    <definedName name="_odd39" localSheetId="7">#REF!</definedName>
    <definedName name="_odd39" localSheetId="8">#REF!</definedName>
    <definedName name="_odd39" localSheetId="9">#REF!</definedName>
    <definedName name="_odd39" localSheetId="5">#REF!</definedName>
    <definedName name="_odd39" localSheetId="3">#REF!</definedName>
    <definedName name="_odd39">#REF!</definedName>
    <definedName name="_odd4" localSheetId="4">#REF!</definedName>
    <definedName name="_odd4" localSheetId="6">#REF!</definedName>
    <definedName name="_odd4" localSheetId="7">#REF!</definedName>
    <definedName name="_odd4" localSheetId="8">#REF!</definedName>
    <definedName name="_odd4" localSheetId="9">#REF!</definedName>
    <definedName name="_odd4" localSheetId="5">#REF!</definedName>
    <definedName name="_odd4" localSheetId="3">#REF!</definedName>
    <definedName name="_odd4">#REF!</definedName>
    <definedName name="_odd41" localSheetId="4">#REF!</definedName>
    <definedName name="_odd41" localSheetId="6">#REF!</definedName>
    <definedName name="_odd41" localSheetId="7">#REF!</definedName>
    <definedName name="_odd41" localSheetId="8">#REF!</definedName>
    <definedName name="_odd41" localSheetId="9">#REF!</definedName>
    <definedName name="_odd41" localSheetId="5">#REF!</definedName>
    <definedName name="_odd41" localSheetId="3">#REF!</definedName>
    <definedName name="_odd41">#REF!</definedName>
    <definedName name="_odd42" localSheetId="4">#REF!</definedName>
    <definedName name="_odd42" localSheetId="6">#REF!</definedName>
    <definedName name="_odd42" localSheetId="7">#REF!</definedName>
    <definedName name="_odd42" localSheetId="8">#REF!</definedName>
    <definedName name="_odd42" localSheetId="9">#REF!</definedName>
    <definedName name="_odd42" localSheetId="5">#REF!</definedName>
    <definedName name="_odd42" localSheetId="3">#REF!</definedName>
    <definedName name="_odd42">#REF!</definedName>
    <definedName name="_odd43" localSheetId="4">#REF!</definedName>
    <definedName name="_odd43" localSheetId="6">#REF!</definedName>
    <definedName name="_odd43" localSheetId="7">#REF!</definedName>
    <definedName name="_odd43" localSheetId="8">#REF!</definedName>
    <definedName name="_odd43" localSheetId="9">#REF!</definedName>
    <definedName name="_odd43" localSheetId="5">#REF!</definedName>
    <definedName name="_odd43" localSheetId="3">#REF!</definedName>
    <definedName name="_odd43">#REF!</definedName>
    <definedName name="_odd44" localSheetId="4">#REF!</definedName>
    <definedName name="_odd44" localSheetId="6">#REF!</definedName>
    <definedName name="_odd44" localSheetId="7">#REF!</definedName>
    <definedName name="_odd44" localSheetId="8">#REF!</definedName>
    <definedName name="_odd44" localSheetId="9">#REF!</definedName>
    <definedName name="_odd44" localSheetId="5">#REF!</definedName>
    <definedName name="_odd44" localSheetId="3">#REF!</definedName>
    <definedName name="_odd44">#REF!</definedName>
    <definedName name="_odd45" localSheetId="4">'[4]SO 01c_AS'!#REF!</definedName>
    <definedName name="_odd45" localSheetId="6">'[4]SO 01c_AS'!#REF!</definedName>
    <definedName name="_odd45" localSheetId="7">'[4]SO 01c_AS'!#REF!</definedName>
    <definedName name="_odd45" localSheetId="8">'[4]SO 01c_AS'!#REF!</definedName>
    <definedName name="_odd45" localSheetId="9">'[4]SO 01c_AS'!#REF!</definedName>
    <definedName name="_odd45" localSheetId="5">'[4]SO 01c_AS'!#REF!</definedName>
    <definedName name="_odd45" localSheetId="3">'[4]SO 01c_AS'!#REF!</definedName>
    <definedName name="_odd45">'[4]SO 01c_AS'!#REF!</definedName>
    <definedName name="_odd46" localSheetId="4">#REF!</definedName>
    <definedName name="_odd46" localSheetId="6">#REF!</definedName>
    <definedName name="_odd46" localSheetId="7">#REF!</definedName>
    <definedName name="_odd46" localSheetId="8">#REF!</definedName>
    <definedName name="_odd46" localSheetId="9">#REF!</definedName>
    <definedName name="_odd46" localSheetId="5">#REF!</definedName>
    <definedName name="_odd46" localSheetId="3">#REF!</definedName>
    <definedName name="_odd46">#REF!</definedName>
    <definedName name="_odd5" localSheetId="4">#REF!</definedName>
    <definedName name="_odd5" localSheetId="6">#REF!</definedName>
    <definedName name="_odd5" localSheetId="7">#REF!</definedName>
    <definedName name="_odd5" localSheetId="8">#REF!</definedName>
    <definedName name="_odd5" localSheetId="9">#REF!</definedName>
    <definedName name="_odd5" localSheetId="5">#REF!</definedName>
    <definedName name="_odd5" localSheetId="3">#REF!</definedName>
    <definedName name="_odd5">#REF!</definedName>
    <definedName name="_odd51" localSheetId="4">#REF!</definedName>
    <definedName name="_odd51" localSheetId="6">#REF!</definedName>
    <definedName name="_odd51" localSheetId="7">#REF!</definedName>
    <definedName name="_odd51" localSheetId="8">#REF!</definedName>
    <definedName name="_odd51" localSheetId="9">#REF!</definedName>
    <definedName name="_odd51" localSheetId="5">#REF!</definedName>
    <definedName name="_odd51" localSheetId="3">#REF!</definedName>
    <definedName name="_odd51">#REF!</definedName>
    <definedName name="_odd52" localSheetId="4">#REF!</definedName>
    <definedName name="_odd52" localSheetId="6">#REF!</definedName>
    <definedName name="_odd52" localSheetId="7">#REF!</definedName>
    <definedName name="_odd52" localSheetId="8">#REF!</definedName>
    <definedName name="_odd52" localSheetId="9">#REF!</definedName>
    <definedName name="_odd52" localSheetId="5">#REF!</definedName>
    <definedName name="_odd52" localSheetId="3">#REF!</definedName>
    <definedName name="_odd52">#REF!</definedName>
    <definedName name="_odd53" localSheetId="4">#REF!</definedName>
    <definedName name="_odd53" localSheetId="6">#REF!</definedName>
    <definedName name="_odd53" localSheetId="7">#REF!</definedName>
    <definedName name="_odd53" localSheetId="8">#REF!</definedName>
    <definedName name="_odd53" localSheetId="9">#REF!</definedName>
    <definedName name="_odd53" localSheetId="5">#REF!</definedName>
    <definedName name="_odd53" localSheetId="3">#REF!</definedName>
    <definedName name="_odd53">#REF!</definedName>
    <definedName name="_odd54" localSheetId="4">#REF!</definedName>
    <definedName name="_odd54" localSheetId="6">#REF!</definedName>
    <definedName name="_odd54" localSheetId="7">#REF!</definedName>
    <definedName name="_odd54" localSheetId="8">#REF!</definedName>
    <definedName name="_odd54" localSheetId="9">#REF!</definedName>
    <definedName name="_odd54" localSheetId="5">#REF!</definedName>
    <definedName name="_odd54" localSheetId="3">#REF!</definedName>
    <definedName name="_odd54">#REF!</definedName>
    <definedName name="_odd55" localSheetId="4">#REF!</definedName>
    <definedName name="_odd55" localSheetId="6">#REF!</definedName>
    <definedName name="_odd55" localSheetId="7">#REF!</definedName>
    <definedName name="_odd55" localSheetId="8">#REF!</definedName>
    <definedName name="_odd55" localSheetId="9">#REF!</definedName>
    <definedName name="_odd55" localSheetId="5">#REF!</definedName>
    <definedName name="_odd55" localSheetId="3">#REF!</definedName>
    <definedName name="_odd55">#REF!</definedName>
    <definedName name="_odd56" localSheetId="4">#REF!</definedName>
    <definedName name="_odd56" localSheetId="6">#REF!</definedName>
    <definedName name="_odd56" localSheetId="7">#REF!</definedName>
    <definedName name="_odd56" localSheetId="8">#REF!</definedName>
    <definedName name="_odd56" localSheetId="9">#REF!</definedName>
    <definedName name="_odd56" localSheetId="5">#REF!</definedName>
    <definedName name="_odd56" localSheetId="3">#REF!</definedName>
    <definedName name="_odd56">#REF!</definedName>
    <definedName name="_odd57" localSheetId="4">#REF!</definedName>
    <definedName name="_odd57" localSheetId="6">#REF!</definedName>
    <definedName name="_odd57" localSheetId="7">#REF!</definedName>
    <definedName name="_odd57" localSheetId="8">#REF!</definedName>
    <definedName name="_odd57" localSheetId="9">#REF!</definedName>
    <definedName name="_odd57" localSheetId="5">#REF!</definedName>
    <definedName name="_odd57" localSheetId="3">#REF!</definedName>
    <definedName name="_odd57">#REF!</definedName>
    <definedName name="_odd58" localSheetId="4">#REF!</definedName>
    <definedName name="_odd58" localSheetId="6">#REF!</definedName>
    <definedName name="_odd58" localSheetId="7">#REF!</definedName>
    <definedName name="_odd58" localSheetId="8">#REF!</definedName>
    <definedName name="_odd58" localSheetId="9">#REF!</definedName>
    <definedName name="_odd58" localSheetId="5">#REF!</definedName>
    <definedName name="_odd58" localSheetId="3">#REF!</definedName>
    <definedName name="_odd58">#REF!</definedName>
    <definedName name="_odd59" localSheetId="4">#REF!</definedName>
    <definedName name="_odd59" localSheetId="6">#REF!</definedName>
    <definedName name="_odd59" localSheetId="7">#REF!</definedName>
    <definedName name="_odd59" localSheetId="8">#REF!</definedName>
    <definedName name="_odd59" localSheetId="9">#REF!</definedName>
    <definedName name="_odd59" localSheetId="5">#REF!</definedName>
    <definedName name="_odd59" localSheetId="3">#REF!</definedName>
    <definedName name="_odd59">#REF!</definedName>
    <definedName name="_odd6" localSheetId="4">'[4]SO 01c_AS'!#REF!</definedName>
    <definedName name="_odd6" localSheetId="6">'[4]SO 01c_AS'!#REF!</definedName>
    <definedName name="_odd6" localSheetId="7">'[4]SO 01c_AS'!#REF!</definedName>
    <definedName name="_odd6" localSheetId="8">'[4]SO 01c_AS'!#REF!</definedName>
    <definedName name="_odd6" localSheetId="9">'[4]SO 01c_AS'!#REF!</definedName>
    <definedName name="_odd6" localSheetId="5">'[4]SO 01c_AS'!#REF!</definedName>
    <definedName name="_odd6" localSheetId="3">'[4]SO 01c_AS'!#REF!</definedName>
    <definedName name="_odd6">'[4]SO 01c_AS'!#REF!</definedName>
    <definedName name="_odd61" localSheetId="4">'[4]SO 01c_AS'!#REF!</definedName>
    <definedName name="_odd61" localSheetId="6">'[4]SO 01c_AS'!#REF!</definedName>
    <definedName name="_odd61" localSheetId="7">'[4]SO 01c_AS'!#REF!</definedName>
    <definedName name="_odd61" localSheetId="8">'[4]SO 01c_AS'!#REF!</definedName>
    <definedName name="_odd61" localSheetId="9">'[4]SO 01c_AS'!#REF!</definedName>
    <definedName name="_odd61" localSheetId="5">'[4]SO 01c_AS'!#REF!</definedName>
    <definedName name="_odd61" localSheetId="3">'[4]SO 01c_AS'!#REF!</definedName>
    <definedName name="_odd61">'[4]SO 01c_AS'!#REF!</definedName>
    <definedName name="_odd62" localSheetId="4">'[4]SO 01c_AS'!#REF!</definedName>
    <definedName name="_odd62" localSheetId="6">'[4]SO 01c_AS'!#REF!</definedName>
    <definedName name="_odd62" localSheetId="7">'[4]SO 01c_AS'!#REF!</definedName>
    <definedName name="_odd62" localSheetId="8">'[4]SO 01c_AS'!#REF!</definedName>
    <definedName name="_odd62" localSheetId="9">'[4]SO 01c_AS'!#REF!</definedName>
    <definedName name="_odd62" localSheetId="5">'[4]SO 01c_AS'!#REF!</definedName>
    <definedName name="_odd62" localSheetId="3">'[4]SO 01c_AS'!#REF!</definedName>
    <definedName name="_odd62">'[4]SO 01c_AS'!#REF!</definedName>
    <definedName name="_odd63" localSheetId="4">'[4]SO 01c_AS'!#REF!</definedName>
    <definedName name="_odd63" localSheetId="6">'[4]SO 01c_AS'!#REF!</definedName>
    <definedName name="_odd63" localSheetId="7">'[4]SO 01c_AS'!#REF!</definedName>
    <definedName name="_odd63" localSheetId="8">'[4]SO 01c_AS'!#REF!</definedName>
    <definedName name="_odd63" localSheetId="9">'[4]SO 01c_AS'!#REF!</definedName>
    <definedName name="_odd63" localSheetId="5">'[4]SO 01c_AS'!#REF!</definedName>
    <definedName name="_odd63" localSheetId="3">'[4]SO 01c_AS'!#REF!</definedName>
    <definedName name="_odd63">'[4]SO 01c_AS'!#REF!</definedName>
    <definedName name="_odd64" localSheetId="4">'[4]SO 01c_AS'!#REF!</definedName>
    <definedName name="_odd64" localSheetId="6">'[4]SO 01c_AS'!#REF!</definedName>
    <definedName name="_odd64" localSheetId="7">'[4]SO 01c_AS'!#REF!</definedName>
    <definedName name="_odd64" localSheetId="8">'[4]SO 01c_AS'!#REF!</definedName>
    <definedName name="_odd64" localSheetId="9">'[4]SO 01c_AS'!#REF!</definedName>
    <definedName name="_odd64" localSheetId="5">'[4]SO 01c_AS'!#REF!</definedName>
    <definedName name="_odd64" localSheetId="3">'[4]SO 01c_AS'!#REF!</definedName>
    <definedName name="_odd64">'[4]SO 01c_AS'!#REF!</definedName>
    <definedName name="_odd7" localSheetId="4">'[4]SO 01c_AS'!#REF!</definedName>
    <definedName name="_odd7" localSheetId="6">'[4]SO 01c_AS'!#REF!</definedName>
    <definedName name="_odd7" localSheetId="7">'[4]SO 01c_AS'!#REF!</definedName>
    <definedName name="_odd7" localSheetId="8">'[4]SO 01c_AS'!#REF!</definedName>
    <definedName name="_odd7" localSheetId="9">'[4]SO 01c_AS'!#REF!</definedName>
    <definedName name="_odd7" localSheetId="5">'[4]SO 01c_AS'!#REF!</definedName>
    <definedName name="_odd7" localSheetId="3">'[4]SO 01c_AS'!#REF!</definedName>
    <definedName name="_odd7">'[4]SO 01c_AS'!#REF!</definedName>
    <definedName name="_odd71" localSheetId="4">'[4]SO 01c_AS'!#REF!</definedName>
    <definedName name="_odd71" localSheetId="6">'[4]SO 01c_AS'!#REF!</definedName>
    <definedName name="_odd71" localSheetId="7">'[4]SO 01c_AS'!#REF!</definedName>
    <definedName name="_odd71" localSheetId="8">'[4]SO 01c_AS'!#REF!</definedName>
    <definedName name="_odd71" localSheetId="9">'[4]SO 01c_AS'!#REF!</definedName>
    <definedName name="_odd71" localSheetId="5">'[4]SO 01c_AS'!#REF!</definedName>
    <definedName name="_odd71" localSheetId="3">'[4]SO 01c_AS'!#REF!</definedName>
    <definedName name="_odd71">'[4]SO 01c_AS'!#REF!</definedName>
    <definedName name="_odd711" localSheetId="4">'[4]SO 01c_AS'!#REF!</definedName>
    <definedName name="_odd711" localSheetId="6">'[4]SO 01c_AS'!#REF!</definedName>
    <definedName name="_odd711" localSheetId="7">'[4]SO 01c_AS'!#REF!</definedName>
    <definedName name="_odd711" localSheetId="8">'[4]SO 01c_AS'!#REF!</definedName>
    <definedName name="_odd711" localSheetId="9">'[4]SO 01c_AS'!#REF!</definedName>
    <definedName name="_odd711" localSheetId="5">'[4]SO 01c_AS'!#REF!</definedName>
    <definedName name="_odd711" localSheetId="3">'[4]SO 01c_AS'!#REF!</definedName>
    <definedName name="_odd711">'[4]SO 01c_AS'!#REF!</definedName>
    <definedName name="_odd712" localSheetId="4">'[4]SO 01c_AS'!#REF!</definedName>
    <definedName name="_odd712" localSheetId="6">'[4]SO 01c_AS'!#REF!</definedName>
    <definedName name="_odd712" localSheetId="7">'[4]SO 01c_AS'!#REF!</definedName>
    <definedName name="_odd712" localSheetId="8">'[4]SO 01c_AS'!#REF!</definedName>
    <definedName name="_odd712" localSheetId="9">'[4]SO 01c_AS'!#REF!</definedName>
    <definedName name="_odd712" localSheetId="5">'[4]SO 01c_AS'!#REF!</definedName>
    <definedName name="_odd712" localSheetId="3">'[4]SO 01c_AS'!#REF!</definedName>
    <definedName name="_odd712">'[4]SO 01c_AS'!#REF!</definedName>
    <definedName name="_odd713" localSheetId="4">'[4]SO 01c_AS'!#REF!</definedName>
    <definedName name="_odd713" localSheetId="6">'[4]SO 01c_AS'!#REF!</definedName>
    <definedName name="_odd713" localSheetId="7">'[4]SO 01c_AS'!#REF!</definedName>
    <definedName name="_odd713" localSheetId="8">'[4]SO 01c_AS'!#REF!</definedName>
    <definedName name="_odd713" localSheetId="9">'[4]SO 01c_AS'!#REF!</definedName>
    <definedName name="_odd713" localSheetId="5">'[4]SO 01c_AS'!#REF!</definedName>
    <definedName name="_odd713" localSheetId="3">'[4]SO 01c_AS'!#REF!</definedName>
    <definedName name="_odd713">'[4]SO 01c_AS'!#REF!</definedName>
    <definedName name="_odd714" localSheetId="4">'[4]SO 01c_AS'!#REF!</definedName>
    <definedName name="_odd714" localSheetId="6">'[4]SO 01c_AS'!#REF!</definedName>
    <definedName name="_odd714" localSheetId="7">'[4]SO 01c_AS'!#REF!</definedName>
    <definedName name="_odd714" localSheetId="8">'[4]SO 01c_AS'!#REF!</definedName>
    <definedName name="_odd714" localSheetId="9">'[4]SO 01c_AS'!#REF!</definedName>
    <definedName name="_odd714" localSheetId="5">'[4]SO 01c_AS'!#REF!</definedName>
    <definedName name="_odd714" localSheetId="3">'[4]SO 01c_AS'!#REF!</definedName>
    <definedName name="_odd714">'[4]SO 01c_AS'!#REF!</definedName>
    <definedName name="_odd715" localSheetId="4">'[4]SO 01c_AS'!#REF!</definedName>
    <definedName name="_odd715" localSheetId="6">'[4]SO 01c_AS'!#REF!</definedName>
    <definedName name="_odd715" localSheetId="7">'[4]SO 01c_AS'!#REF!</definedName>
    <definedName name="_odd715" localSheetId="8">'[4]SO 01c_AS'!#REF!</definedName>
    <definedName name="_odd715" localSheetId="9">'[4]SO 01c_AS'!#REF!</definedName>
    <definedName name="_odd715" localSheetId="5">'[4]SO 01c_AS'!#REF!</definedName>
    <definedName name="_odd715" localSheetId="3">'[4]SO 01c_AS'!#REF!</definedName>
    <definedName name="_odd715">'[4]SO 01c_AS'!#REF!</definedName>
    <definedName name="_odd716" localSheetId="4">'[4]SO 01c_AS'!#REF!</definedName>
    <definedName name="_odd716" localSheetId="6">'[4]SO 01c_AS'!#REF!</definedName>
    <definedName name="_odd716" localSheetId="7">'[4]SO 01c_AS'!#REF!</definedName>
    <definedName name="_odd716" localSheetId="8">'[4]SO 01c_AS'!#REF!</definedName>
    <definedName name="_odd716" localSheetId="9">'[4]SO 01c_AS'!#REF!</definedName>
    <definedName name="_odd716" localSheetId="5">'[4]SO 01c_AS'!#REF!</definedName>
    <definedName name="_odd716" localSheetId="3">'[4]SO 01c_AS'!#REF!</definedName>
    <definedName name="_odd716">'[4]SO 01c_AS'!#REF!</definedName>
    <definedName name="_odd717" localSheetId="4">'[4]SO 01c_AS'!#REF!</definedName>
    <definedName name="_odd717" localSheetId="6">'[4]SO 01c_AS'!#REF!</definedName>
    <definedName name="_odd717" localSheetId="7">'[4]SO 01c_AS'!#REF!</definedName>
    <definedName name="_odd717" localSheetId="8">'[4]SO 01c_AS'!#REF!</definedName>
    <definedName name="_odd717" localSheetId="9">'[4]SO 01c_AS'!#REF!</definedName>
    <definedName name="_odd717" localSheetId="5">'[4]SO 01c_AS'!#REF!</definedName>
    <definedName name="_odd717" localSheetId="3">'[4]SO 01c_AS'!#REF!</definedName>
    <definedName name="_odd717">'[4]SO 01c_AS'!#REF!</definedName>
    <definedName name="_odd718" localSheetId="4">'[4]SO 01c_AS'!#REF!</definedName>
    <definedName name="_odd718" localSheetId="6">'[4]SO 01c_AS'!#REF!</definedName>
    <definedName name="_odd718" localSheetId="7">'[4]SO 01c_AS'!#REF!</definedName>
    <definedName name="_odd718" localSheetId="8">'[4]SO 01c_AS'!#REF!</definedName>
    <definedName name="_odd718" localSheetId="9">'[4]SO 01c_AS'!#REF!</definedName>
    <definedName name="_odd718" localSheetId="5">'[4]SO 01c_AS'!#REF!</definedName>
    <definedName name="_odd718" localSheetId="3">'[4]SO 01c_AS'!#REF!</definedName>
    <definedName name="_odd718">'[4]SO 01c_AS'!#REF!</definedName>
    <definedName name="_odd719" localSheetId="4">'[4]SO 01c_AS'!#REF!</definedName>
    <definedName name="_odd719" localSheetId="6">'[4]SO 01c_AS'!#REF!</definedName>
    <definedName name="_odd719" localSheetId="7">'[4]SO 01c_AS'!#REF!</definedName>
    <definedName name="_odd719" localSheetId="8">'[4]SO 01c_AS'!#REF!</definedName>
    <definedName name="_odd719" localSheetId="9">'[4]SO 01c_AS'!#REF!</definedName>
    <definedName name="_odd719" localSheetId="5">'[4]SO 01c_AS'!#REF!</definedName>
    <definedName name="_odd719" localSheetId="3">'[4]SO 01c_AS'!#REF!</definedName>
    <definedName name="_odd719">'[4]SO 01c_AS'!#REF!</definedName>
    <definedName name="_odd72" localSheetId="4">'[4]SO 01c_AS'!#REF!</definedName>
    <definedName name="_odd72" localSheetId="6">'[4]SO 01c_AS'!#REF!</definedName>
    <definedName name="_odd72" localSheetId="7">'[4]SO 01c_AS'!#REF!</definedName>
    <definedName name="_odd72" localSheetId="8">'[4]SO 01c_AS'!#REF!</definedName>
    <definedName name="_odd72" localSheetId="9">'[4]SO 01c_AS'!#REF!</definedName>
    <definedName name="_odd72" localSheetId="5">'[4]SO 01c_AS'!#REF!</definedName>
    <definedName name="_odd72" localSheetId="3">'[4]SO 01c_AS'!#REF!</definedName>
    <definedName name="_odd72">'[4]SO 01c_AS'!#REF!</definedName>
    <definedName name="_odd721" localSheetId="4">'[4]SO 01c_AS'!#REF!</definedName>
    <definedName name="_odd721" localSheetId="6">'[4]SO 01c_AS'!#REF!</definedName>
    <definedName name="_odd721" localSheetId="7">'[4]SO 01c_AS'!#REF!</definedName>
    <definedName name="_odd721" localSheetId="8">'[4]SO 01c_AS'!#REF!</definedName>
    <definedName name="_odd721" localSheetId="9">'[4]SO 01c_AS'!#REF!</definedName>
    <definedName name="_odd721" localSheetId="5">'[4]SO 01c_AS'!#REF!</definedName>
    <definedName name="_odd721" localSheetId="3">'[4]SO 01c_AS'!#REF!</definedName>
    <definedName name="_odd721">'[4]SO 01c_AS'!#REF!</definedName>
    <definedName name="_odd7210" localSheetId="4">'[4]SO 01c_AS'!#REF!</definedName>
    <definedName name="_odd7210" localSheetId="6">'[4]SO 01c_AS'!#REF!</definedName>
    <definedName name="_odd7210" localSheetId="7">'[4]SO 01c_AS'!#REF!</definedName>
    <definedName name="_odd7210" localSheetId="8">'[4]SO 01c_AS'!#REF!</definedName>
    <definedName name="_odd7210" localSheetId="9">'[4]SO 01c_AS'!#REF!</definedName>
    <definedName name="_odd7210" localSheetId="5">'[4]SO 01c_AS'!#REF!</definedName>
    <definedName name="_odd7210" localSheetId="3">'[4]SO 01c_AS'!#REF!</definedName>
    <definedName name="_odd7210">'[4]SO 01c_AS'!#REF!</definedName>
    <definedName name="_odd722" localSheetId="4">'[4]SO 01c_AS'!#REF!</definedName>
    <definedName name="_odd722" localSheetId="6">'[4]SO 01c_AS'!#REF!</definedName>
    <definedName name="_odd722" localSheetId="7">'[4]SO 01c_AS'!#REF!</definedName>
    <definedName name="_odd722" localSheetId="8">'[4]SO 01c_AS'!#REF!</definedName>
    <definedName name="_odd722" localSheetId="9">'[4]SO 01c_AS'!#REF!</definedName>
    <definedName name="_odd722" localSheetId="5">'[4]SO 01c_AS'!#REF!</definedName>
    <definedName name="_odd722" localSheetId="3">'[4]SO 01c_AS'!#REF!</definedName>
    <definedName name="_odd722">'[4]SO 01c_AS'!#REF!</definedName>
    <definedName name="_odd723" localSheetId="4">'[4]SO 01c_AS'!#REF!</definedName>
    <definedName name="_odd723" localSheetId="6">'[4]SO 01c_AS'!#REF!</definedName>
    <definedName name="_odd723" localSheetId="7">'[4]SO 01c_AS'!#REF!</definedName>
    <definedName name="_odd723" localSheetId="8">'[4]SO 01c_AS'!#REF!</definedName>
    <definedName name="_odd723" localSheetId="9">'[4]SO 01c_AS'!#REF!</definedName>
    <definedName name="_odd723" localSheetId="5">'[4]SO 01c_AS'!#REF!</definedName>
    <definedName name="_odd723" localSheetId="3">'[4]SO 01c_AS'!#REF!</definedName>
    <definedName name="_odd723">'[4]SO 01c_AS'!#REF!</definedName>
    <definedName name="_odd724" localSheetId="4">'[4]SO 01c_AS'!#REF!</definedName>
    <definedName name="_odd724" localSheetId="6">'[4]SO 01c_AS'!#REF!</definedName>
    <definedName name="_odd724" localSheetId="7">'[4]SO 01c_AS'!#REF!</definedName>
    <definedName name="_odd724" localSheetId="8">'[4]SO 01c_AS'!#REF!</definedName>
    <definedName name="_odd724" localSheetId="9">'[4]SO 01c_AS'!#REF!</definedName>
    <definedName name="_odd724" localSheetId="5">'[4]SO 01c_AS'!#REF!</definedName>
    <definedName name="_odd724" localSheetId="3">'[4]SO 01c_AS'!#REF!</definedName>
    <definedName name="_odd724">'[4]SO 01c_AS'!#REF!</definedName>
    <definedName name="_odd725" localSheetId="4">'[4]SO 01c_AS'!#REF!</definedName>
    <definedName name="_odd725" localSheetId="6">'[4]SO 01c_AS'!#REF!</definedName>
    <definedName name="_odd725" localSheetId="7">'[4]SO 01c_AS'!#REF!</definedName>
    <definedName name="_odd725" localSheetId="8">'[4]SO 01c_AS'!#REF!</definedName>
    <definedName name="_odd725" localSheetId="9">'[4]SO 01c_AS'!#REF!</definedName>
    <definedName name="_odd725" localSheetId="5">'[4]SO 01c_AS'!#REF!</definedName>
    <definedName name="_odd725" localSheetId="3">'[4]SO 01c_AS'!#REF!</definedName>
    <definedName name="_odd725">'[4]SO 01c_AS'!#REF!</definedName>
    <definedName name="_odd726" localSheetId="4">'[4]SO 01c_AS'!#REF!</definedName>
    <definedName name="_odd726" localSheetId="6">'[4]SO 01c_AS'!#REF!</definedName>
    <definedName name="_odd726" localSheetId="7">'[4]SO 01c_AS'!#REF!</definedName>
    <definedName name="_odd726" localSheetId="8">'[4]SO 01c_AS'!#REF!</definedName>
    <definedName name="_odd726" localSheetId="9">'[4]SO 01c_AS'!#REF!</definedName>
    <definedName name="_odd726" localSheetId="5">'[4]SO 01c_AS'!#REF!</definedName>
    <definedName name="_odd726" localSheetId="3">'[4]SO 01c_AS'!#REF!</definedName>
    <definedName name="_odd726">'[4]SO 01c_AS'!#REF!</definedName>
    <definedName name="_odd727" localSheetId="4">'[4]SO 01c_AS'!#REF!</definedName>
    <definedName name="_odd727" localSheetId="6">'[4]SO 01c_AS'!#REF!</definedName>
    <definedName name="_odd727" localSheetId="7">'[4]SO 01c_AS'!#REF!</definedName>
    <definedName name="_odd727" localSheetId="8">'[4]SO 01c_AS'!#REF!</definedName>
    <definedName name="_odd727" localSheetId="9">'[4]SO 01c_AS'!#REF!</definedName>
    <definedName name="_odd727" localSheetId="5">'[4]SO 01c_AS'!#REF!</definedName>
    <definedName name="_odd727" localSheetId="3">'[4]SO 01c_AS'!#REF!</definedName>
    <definedName name="_odd727">'[4]SO 01c_AS'!#REF!</definedName>
    <definedName name="_odd728" localSheetId="4">'[4]SO 01c_AS'!#REF!</definedName>
    <definedName name="_odd728" localSheetId="6">'[4]SO 01c_AS'!#REF!</definedName>
    <definedName name="_odd728" localSheetId="7">'[4]SO 01c_AS'!#REF!</definedName>
    <definedName name="_odd728" localSheetId="8">'[4]SO 01c_AS'!#REF!</definedName>
    <definedName name="_odd728" localSheetId="9">'[4]SO 01c_AS'!#REF!</definedName>
    <definedName name="_odd728" localSheetId="5">'[4]SO 01c_AS'!#REF!</definedName>
    <definedName name="_odd728" localSheetId="3">'[4]SO 01c_AS'!#REF!</definedName>
    <definedName name="_odd728">'[4]SO 01c_AS'!#REF!</definedName>
    <definedName name="_odd729" localSheetId="4">'[4]SO 01c_AS'!#REF!</definedName>
    <definedName name="_odd729" localSheetId="6">'[4]SO 01c_AS'!#REF!</definedName>
    <definedName name="_odd729" localSheetId="7">'[4]SO 01c_AS'!#REF!</definedName>
    <definedName name="_odd729" localSheetId="8">'[4]SO 01c_AS'!#REF!</definedName>
    <definedName name="_odd729" localSheetId="9">'[4]SO 01c_AS'!#REF!</definedName>
    <definedName name="_odd729" localSheetId="5">'[4]SO 01c_AS'!#REF!</definedName>
    <definedName name="_odd729" localSheetId="3">'[4]SO 01c_AS'!#REF!</definedName>
    <definedName name="_odd729">'[4]SO 01c_AS'!#REF!</definedName>
    <definedName name="_odd8" localSheetId="4">'[4]SO 01c_AS'!#REF!</definedName>
    <definedName name="_odd8" localSheetId="6">'[4]SO 01c_AS'!#REF!</definedName>
    <definedName name="_odd8" localSheetId="7">'[4]SO 01c_AS'!#REF!</definedName>
    <definedName name="_odd8" localSheetId="8">'[4]SO 01c_AS'!#REF!</definedName>
    <definedName name="_odd8" localSheetId="9">'[4]SO 01c_AS'!#REF!</definedName>
    <definedName name="_odd8" localSheetId="5">'[4]SO 01c_AS'!#REF!</definedName>
    <definedName name="_odd8" localSheetId="3">'[4]SO 01c_AS'!#REF!</definedName>
    <definedName name="_odd8">'[4]SO 01c_AS'!#REF!</definedName>
    <definedName name="_odd81" localSheetId="4">'[4]SO 01c_AS'!#REF!</definedName>
    <definedName name="_odd81" localSheetId="6">'[4]SO 01c_AS'!#REF!</definedName>
    <definedName name="_odd81" localSheetId="7">'[4]SO 01c_AS'!#REF!</definedName>
    <definedName name="_odd81" localSheetId="8">'[4]SO 01c_AS'!#REF!</definedName>
    <definedName name="_odd81" localSheetId="9">'[4]SO 01c_AS'!#REF!</definedName>
    <definedName name="_odd81" localSheetId="5">'[4]SO 01c_AS'!#REF!</definedName>
    <definedName name="_odd81" localSheetId="3">'[4]SO 01c_AS'!#REF!</definedName>
    <definedName name="_odd81">'[4]SO 01c_AS'!#REF!</definedName>
    <definedName name="_odd82" localSheetId="4">#REF!</definedName>
    <definedName name="_odd82" localSheetId="6">#REF!</definedName>
    <definedName name="_odd82" localSheetId="7">#REF!</definedName>
    <definedName name="_odd82" localSheetId="8">#REF!</definedName>
    <definedName name="_odd82" localSheetId="9">#REF!</definedName>
    <definedName name="_odd82" localSheetId="5">#REF!</definedName>
    <definedName name="_odd82" localSheetId="3">#REF!</definedName>
    <definedName name="_odd82">#REF!</definedName>
    <definedName name="_odd83" localSheetId="4">#REF!</definedName>
    <definedName name="_odd83" localSheetId="6">#REF!</definedName>
    <definedName name="_odd83" localSheetId="7">#REF!</definedName>
    <definedName name="_odd83" localSheetId="8">#REF!</definedName>
    <definedName name="_odd83" localSheetId="9">#REF!</definedName>
    <definedName name="_odd83" localSheetId="5">#REF!</definedName>
    <definedName name="_odd83" localSheetId="3">#REF!</definedName>
    <definedName name="_odd83">#REF!</definedName>
    <definedName name="_odd84" localSheetId="4">#REF!</definedName>
    <definedName name="_odd84" localSheetId="6">#REF!</definedName>
    <definedName name="_odd84" localSheetId="7">#REF!</definedName>
    <definedName name="_odd84" localSheetId="8">#REF!</definedName>
    <definedName name="_odd84" localSheetId="9">#REF!</definedName>
    <definedName name="_odd84" localSheetId="5">#REF!</definedName>
    <definedName name="_odd84" localSheetId="3">#REF!</definedName>
    <definedName name="_odd84">#REF!</definedName>
    <definedName name="_odd85" localSheetId="4">#REF!</definedName>
    <definedName name="_odd85" localSheetId="6">#REF!</definedName>
    <definedName name="_odd85" localSheetId="7">#REF!</definedName>
    <definedName name="_odd85" localSheetId="8">#REF!</definedName>
    <definedName name="_odd85" localSheetId="9">#REF!</definedName>
    <definedName name="_odd85" localSheetId="5">#REF!</definedName>
    <definedName name="_odd85" localSheetId="3">#REF!</definedName>
    <definedName name="_odd85">#REF!</definedName>
    <definedName name="_odd86" localSheetId="4">#REF!</definedName>
    <definedName name="_odd86" localSheetId="6">#REF!</definedName>
    <definedName name="_odd86" localSheetId="7">#REF!</definedName>
    <definedName name="_odd86" localSheetId="8">#REF!</definedName>
    <definedName name="_odd86" localSheetId="9">#REF!</definedName>
    <definedName name="_odd86" localSheetId="5">#REF!</definedName>
    <definedName name="_odd86" localSheetId="3">#REF!</definedName>
    <definedName name="_odd86">#REF!</definedName>
    <definedName name="_odd87" localSheetId="4">#REF!</definedName>
    <definedName name="_odd87" localSheetId="6">#REF!</definedName>
    <definedName name="_odd87" localSheetId="7">#REF!</definedName>
    <definedName name="_odd87" localSheetId="8">#REF!</definedName>
    <definedName name="_odd87" localSheetId="9">#REF!</definedName>
    <definedName name="_odd87" localSheetId="5">#REF!</definedName>
    <definedName name="_odd87" localSheetId="3">#REF!</definedName>
    <definedName name="_odd87">#REF!</definedName>
    <definedName name="_odd88" localSheetId="4">#REF!</definedName>
    <definedName name="_odd88" localSheetId="6">#REF!</definedName>
    <definedName name="_odd88" localSheetId="7">#REF!</definedName>
    <definedName name="_odd88" localSheetId="8">#REF!</definedName>
    <definedName name="_odd88" localSheetId="9">#REF!</definedName>
    <definedName name="_odd88" localSheetId="5">#REF!</definedName>
    <definedName name="_odd88" localSheetId="3">#REF!</definedName>
    <definedName name="_odd88">#REF!</definedName>
    <definedName name="_odd89" localSheetId="4">#REF!</definedName>
    <definedName name="_odd89" localSheetId="6">#REF!</definedName>
    <definedName name="_odd89" localSheetId="7">#REF!</definedName>
    <definedName name="_odd89" localSheetId="8">#REF!</definedName>
    <definedName name="_odd89" localSheetId="9">#REF!</definedName>
    <definedName name="_odd89" localSheetId="5">#REF!</definedName>
    <definedName name="_odd89" localSheetId="3">#REF!</definedName>
    <definedName name="_odd89">#REF!</definedName>
    <definedName name="_odd9" localSheetId="4">'[4]SO 01c_AS'!#REF!</definedName>
    <definedName name="_odd9" localSheetId="6">'[4]SO 01c_AS'!#REF!</definedName>
    <definedName name="_odd9" localSheetId="7">'[4]SO 01c_AS'!#REF!</definedName>
    <definedName name="_odd9" localSheetId="8">'[4]SO 01c_AS'!#REF!</definedName>
    <definedName name="_odd9" localSheetId="9">'[4]SO 01c_AS'!#REF!</definedName>
    <definedName name="_odd9" localSheetId="5">'[4]SO 01c_AS'!#REF!</definedName>
    <definedName name="_odd9" localSheetId="3">'[4]SO 01c_AS'!#REF!</definedName>
    <definedName name="_odd9">'[4]SO 01c_AS'!#REF!</definedName>
    <definedName name="_rek1" localSheetId="4">'[4]SO 01c_AS'!#REF!</definedName>
    <definedName name="_rek1" localSheetId="6">'[4]SO 01c_AS'!#REF!</definedName>
    <definedName name="_rek1" localSheetId="7">'[4]SO 01c_AS'!#REF!</definedName>
    <definedName name="_rek1" localSheetId="8">'[4]SO 01c_AS'!#REF!</definedName>
    <definedName name="_rek1" localSheetId="9">'[4]SO 01c_AS'!#REF!</definedName>
    <definedName name="_rek1" localSheetId="5">'[4]SO 01c_AS'!#REF!</definedName>
    <definedName name="_rek1" localSheetId="3">'[4]SO 01c_AS'!#REF!</definedName>
    <definedName name="_rek1">'[4]SO 01c_AS'!#REF!</definedName>
    <definedName name="_rek11" localSheetId="4">'[4]SO 01c_AS'!#REF!</definedName>
    <definedName name="_rek11" localSheetId="6">'[4]SO 01c_AS'!#REF!</definedName>
    <definedName name="_rek11" localSheetId="7">'[4]SO 01c_AS'!#REF!</definedName>
    <definedName name="_rek11" localSheetId="8">'[4]SO 01c_AS'!#REF!</definedName>
    <definedName name="_rek11" localSheetId="9">'[4]SO 01c_AS'!#REF!</definedName>
    <definedName name="_rek11" localSheetId="5">'[4]SO 01c_AS'!#REF!</definedName>
    <definedName name="_rek11" localSheetId="3">'[4]SO 01c_AS'!#REF!</definedName>
    <definedName name="_rek11">'[4]SO 01c_AS'!#REF!</definedName>
    <definedName name="_rek12" localSheetId="4">'[4]SO 01c_AS'!#REF!</definedName>
    <definedName name="_rek12" localSheetId="6">'[4]SO 01c_AS'!#REF!</definedName>
    <definedName name="_rek12" localSheetId="7">'[4]SO 01c_AS'!#REF!</definedName>
    <definedName name="_rek12" localSheetId="8">'[4]SO 01c_AS'!#REF!</definedName>
    <definedName name="_rek12" localSheetId="9">'[4]SO 01c_AS'!#REF!</definedName>
    <definedName name="_rek12" localSheetId="5">'[4]SO 01c_AS'!#REF!</definedName>
    <definedName name="_rek12" localSheetId="3">'[4]SO 01c_AS'!#REF!</definedName>
    <definedName name="_rek12">'[4]SO 01c_AS'!#REF!</definedName>
    <definedName name="_rek13" localSheetId="4">'[4]SO 01c_AS'!#REF!</definedName>
    <definedName name="_rek13" localSheetId="6">'[4]SO 01c_AS'!#REF!</definedName>
    <definedName name="_rek13" localSheetId="7">'[4]SO 01c_AS'!#REF!</definedName>
    <definedName name="_rek13" localSheetId="8">'[4]SO 01c_AS'!#REF!</definedName>
    <definedName name="_rek13" localSheetId="9">'[4]SO 01c_AS'!#REF!</definedName>
    <definedName name="_rek13" localSheetId="5">'[4]SO 01c_AS'!#REF!</definedName>
    <definedName name="_rek13" localSheetId="3">'[4]SO 01c_AS'!#REF!</definedName>
    <definedName name="_rek13">'[4]SO 01c_AS'!#REF!</definedName>
    <definedName name="_rek14" localSheetId="4">'[4]SO 01c_AS'!#REF!</definedName>
    <definedName name="_rek14" localSheetId="6">'[4]SO 01c_AS'!#REF!</definedName>
    <definedName name="_rek14" localSheetId="7">'[4]SO 01c_AS'!#REF!</definedName>
    <definedName name="_rek14" localSheetId="8">'[4]SO 01c_AS'!#REF!</definedName>
    <definedName name="_rek14" localSheetId="9">'[4]SO 01c_AS'!#REF!</definedName>
    <definedName name="_rek14" localSheetId="5">'[4]SO 01c_AS'!#REF!</definedName>
    <definedName name="_rek14" localSheetId="3">'[4]SO 01c_AS'!#REF!</definedName>
    <definedName name="_rek14">'[4]SO 01c_AS'!#REF!</definedName>
    <definedName name="_rek15" localSheetId="4">'[4]SO 01c_AS'!#REF!</definedName>
    <definedName name="_rek15" localSheetId="6">'[4]SO 01c_AS'!#REF!</definedName>
    <definedName name="_rek15" localSheetId="7">'[4]SO 01c_AS'!#REF!</definedName>
    <definedName name="_rek15" localSheetId="8">'[4]SO 01c_AS'!#REF!</definedName>
    <definedName name="_rek15" localSheetId="9">'[4]SO 01c_AS'!#REF!</definedName>
    <definedName name="_rek15" localSheetId="5">'[4]SO 01c_AS'!#REF!</definedName>
    <definedName name="_rek15" localSheetId="3">'[4]SO 01c_AS'!#REF!</definedName>
    <definedName name="_rek15">'[4]SO 01c_AS'!#REF!</definedName>
    <definedName name="_rek16" localSheetId="4">'[4]SO 01c_AS'!#REF!</definedName>
    <definedName name="_rek16" localSheetId="6">'[4]SO 01c_AS'!#REF!</definedName>
    <definedName name="_rek16" localSheetId="7">'[4]SO 01c_AS'!#REF!</definedName>
    <definedName name="_rek16" localSheetId="8">'[4]SO 01c_AS'!#REF!</definedName>
    <definedName name="_rek16" localSheetId="9">'[4]SO 01c_AS'!#REF!</definedName>
    <definedName name="_rek16" localSheetId="5">'[4]SO 01c_AS'!#REF!</definedName>
    <definedName name="_rek16" localSheetId="3">'[4]SO 01c_AS'!#REF!</definedName>
    <definedName name="_rek16">'[4]SO 01c_AS'!#REF!</definedName>
    <definedName name="_rek2" localSheetId="4">'[4]SO 01c_AS'!#REF!</definedName>
    <definedName name="_rek2" localSheetId="6">'[4]SO 01c_AS'!#REF!</definedName>
    <definedName name="_rek2" localSheetId="7">'[4]SO 01c_AS'!#REF!</definedName>
    <definedName name="_rek2" localSheetId="8">'[4]SO 01c_AS'!#REF!</definedName>
    <definedName name="_rek2" localSheetId="9">'[4]SO 01c_AS'!#REF!</definedName>
    <definedName name="_rek2" localSheetId="5">'[4]SO 01c_AS'!#REF!</definedName>
    <definedName name="_rek2" localSheetId="3">'[4]SO 01c_AS'!#REF!</definedName>
    <definedName name="_rek2">'[4]SO 01c_AS'!#REF!</definedName>
    <definedName name="_rek21" localSheetId="4">'[4]SO 01c_AS'!#REF!</definedName>
    <definedName name="_rek21" localSheetId="6">'[4]SO 01c_AS'!#REF!</definedName>
    <definedName name="_rek21" localSheetId="7">'[4]SO 01c_AS'!#REF!</definedName>
    <definedName name="_rek21" localSheetId="8">'[4]SO 01c_AS'!#REF!</definedName>
    <definedName name="_rek21" localSheetId="9">'[4]SO 01c_AS'!#REF!</definedName>
    <definedName name="_rek21" localSheetId="5">'[4]SO 01c_AS'!#REF!</definedName>
    <definedName name="_rek21" localSheetId="3">'[4]SO 01c_AS'!#REF!</definedName>
    <definedName name="_rek21">'[4]SO 01c_AS'!#REF!</definedName>
    <definedName name="_rek22" localSheetId="4">'[4]SO 01c_AS'!#REF!</definedName>
    <definedName name="_rek22" localSheetId="6">'[4]SO 01c_AS'!#REF!</definedName>
    <definedName name="_rek22" localSheetId="7">'[4]SO 01c_AS'!#REF!</definedName>
    <definedName name="_rek22" localSheetId="8">'[4]SO 01c_AS'!#REF!</definedName>
    <definedName name="_rek22" localSheetId="9">'[4]SO 01c_AS'!#REF!</definedName>
    <definedName name="_rek22" localSheetId="5">'[4]SO 01c_AS'!#REF!</definedName>
    <definedName name="_rek22" localSheetId="3">'[4]SO 01c_AS'!#REF!</definedName>
    <definedName name="_rek22">'[4]SO 01c_AS'!#REF!</definedName>
    <definedName name="_rek23" localSheetId="4">'[4]SO 01c_AS'!#REF!</definedName>
    <definedName name="_rek23" localSheetId="6">'[4]SO 01c_AS'!#REF!</definedName>
    <definedName name="_rek23" localSheetId="7">'[4]SO 01c_AS'!#REF!</definedName>
    <definedName name="_rek23" localSheetId="8">'[4]SO 01c_AS'!#REF!</definedName>
    <definedName name="_rek23" localSheetId="9">'[4]SO 01c_AS'!#REF!</definedName>
    <definedName name="_rek23" localSheetId="5">'[4]SO 01c_AS'!#REF!</definedName>
    <definedName name="_rek23" localSheetId="3">'[4]SO 01c_AS'!#REF!</definedName>
    <definedName name="_rek23">'[4]SO 01c_AS'!#REF!</definedName>
    <definedName name="_rek24" localSheetId="4">'[4]SO 01c_AS'!#REF!</definedName>
    <definedName name="_rek24" localSheetId="6">'[4]SO 01c_AS'!#REF!</definedName>
    <definedName name="_rek24" localSheetId="7">'[4]SO 01c_AS'!#REF!</definedName>
    <definedName name="_rek24" localSheetId="8">'[4]SO 01c_AS'!#REF!</definedName>
    <definedName name="_rek24" localSheetId="9">'[4]SO 01c_AS'!#REF!</definedName>
    <definedName name="_rek24" localSheetId="5">'[4]SO 01c_AS'!#REF!</definedName>
    <definedName name="_rek24" localSheetId="3">'[4]SO 01c_AS'!#REF!</definedName>
    <definedName name="_rek24">'[4]SO 01c_AS'!#REF!</definedName>
    <definedName name="_rek25" localSheetId="4">'[4]SO 01c_AS'!#REF!</definedName>
    <definedName name="_rek25" localSheetId="6">'[4]SO 01c_AS'!#REF!</definedName>
    <definedName name="_rek25" localSheetId="7">'[4]SO 01c_AS'!#REF!</definedName>
    <definedName name="_rek25" localSheetId="8">'[4]SO 01c_AS'!#REF!</definedName>
    <definedName name="_rek25" localSheetId="9">'[4]SO 01c_AS'!#REF!</definedName>
    <definedName name="_rek25" localSheetId="5">'[4]SO 01c_AS'!#REF!</definedName>
    <definedName name="_rek25" localSheetId="3">'[4]SO 01c_AS'!#REF!</definedName>
    <definedName name="_rek25">'[4]SO 01c_AS'!#REF!</definedName>
    <definedName name="_rek26" localSheetId="4">'[4]SO 01c_AS'!#REF!</definedName>
    <definedName name="_rek26" localSheetId="6">'[4]SO 01c_AS'!#REF!</definedName>
    <definedName name="_rek26" localSheetId="7">'[4]SO 01c_AS'!#REF!</definedName>
    <definedName name="_rek26" localSheetId="8">'[4]SO 01c_AS'!#REF!</definedName>
    <definedName name="_rek26" localSheetId="9">'[4]SO 01c_AS'!#REF!</definedName>
    <definedName name="_rek26" localSheetId="5">'[4]SO 01c_AS'!#REF!</definedName>
    <definedName name="_rek26" localSheetId="3">'[4]SO 01c_AS'!#REF!</definedName>
    <definedName name="_rek26">'[4]SO 01c_AS'!#REF!</definedName>
    <definedName name="_rek3" localSheetId="4">'[4]SO 01c_AS'!#REF!</definedName>
    <definedName name="_rek3" localSheetId="6">'[4]SO 01c_AS'!#REF!</definedName>
    <definedName name="_rek3" localSheetId="7">'[4]SO 01c_AS'!#REF!</definedName>
    <definedName name="_rek3" localSheetId="8">'[4]SO 01c_AS'!#REF!</definedName>
    <definedName name="_rek3" localSheetId="9">'[4]SO 01c_AS'!#REF!</definedName>
    <definedName name="_rek3" localSheetId="5">'[4]SO 01c_AS'!#REF!</definedName>
    <definedName name="_rek3" localSheetId="3">'[4]SO 01c_AS'!#REF!</definedName>
    <definedName name="_rek3">'[4]SO 01c_AS'!#REF!</definedName>
    <definedName name="_rek31" localSheetId="4">'[4]SO 01c_AS'!#REF!</definedName>
    <definedName name="_rek31" localSheetId="6">'[4]SO 01c_AS'!#REF!</definedName>
    <definedName name="_rek31" localSheetId="7">'[4]SO 01c_AS'!#REF!</definedName>
    <definedName name="_rek31" localSheetId="8">'[4]SO 01c_AS'!#REF!</definedName>
    <definedName name="_rek31" localSheetId="9">'[4]SO 01c_AS'!#REF!</definedName>
    <definedName name="_rek31" localSheetId="5">'[4]SO 01c_AS'!#REF!</definedName>
    <definedName name="_rek31" localSheetId="3">'[4]SO 01c_AS'!#REF!</definedName>
    <definedName name="_rek31">'[4]SO 01c_AS'!#REF!</definedName>
    <definedName name="_rek32" localSheetId="4">'[4]SO 01c_AS'!#REF!</definedName>
    <definedName name="_rek32" localSheetId="6">'[4]SO 01c_AS'!#REF!</definedName>
    <definedName name="_rek32" localSheetId="7">'[4]SO 01c_AS'!#REF!</definedName>
    <definedName name="_rek32" localSheetId="8">'[4]SO 01c_AS'!#REF!</definedName>
    <definedName name="_rek32" localSheetId="9">'[4]SO 01c_AS'!#REF!</definedName>
    <definedName name="_rek32" localSheetId="5">'[4]SO 01c_AS'!#REF!</definedName>
    <definedName name="_rek32" localSheetId="3">'[4]SO 01c_AS'!#REF!</definedName>
    <definedName name="_rek32">'[4]SO 01c_AS'!#REF!</definedName>
    <definedName name="_rek33" localSheetId="4">'[4]SO 01c_AS'!#REF!</definedName>
    <definedName name="_rek33" localSheetId="6">'[4]SO 01c_AS'!#REF!</definedName>
    <definedName name="_rek33" localSheetId="7">'[4]SO 01c_AS'!#REF!</definedName>
    <definedName name="_rek33" localSheetId="8">'[4]SO 01c_AS'!#REF!</definedName>
    <definedName name="_rek33" localSheetId="9">'[4]SO 01c_AS'!#REF!</definedName>
    <definedName name="_rek33" localSheetId="5">'[4]SO 01c_AS'!#REF!</definedName>
    <definedName name="_rek33" localSheetId="3">'[4]SO 01c_AS'!#REF!</definedName>
    <definedName name="_rek33">'[4]SO 01c_AS'!#REF!</definedName>
    <definedName name="_rek34" localSheetId="4">'[4]SO 01c_AS'!#REF!</definedName>
    <definedName name="_rek34" localSheetId="6">'[4]SO 01c_AS'!#REF!</definedName>
    <definedName name="_rek34" localSheetId="7">'[4]SO 01c_AS'!#REF!</definedName>
    <definedName name="_rek34" localSheetId="8">'[4]SO 01c_AS'!#REF!</definedName>
    <definedName name="_rek34" localSheetId="9">'[4]SO 01c_AS'!#REF!</definedName>
    <definedName name="_rek34" localSheetId="5">'[4]SO 01c_AS'!#REF!</definedName>
    <definedName name="_rek34" localSheetId="3">'[4]SO 01c_AS'!#REF!</definedName>
    <definedName name="_rek34">'[4]SO 01c_AS'!#REF!</definedName>
    <definedName name="_rek35" localSheetId="4">'[4]SO 01c_AS'!#REF!</definedName>
    <definedName name="_rek35" localSheetId="6">'[4]SO 01c_AS'!#REF!</definedName>
    <definedName name="_rek35" localSheetId="7">'[4]SO 01c_AS'!#REF!</definedName>
    <definedName name="_rek35" localSheetId="8">'[4]SO 01c_AS'!#REF!</definedName>
    <definedName name="_rek35" localSheetId="9">'[4]SO 01c_AS'!#REF!</definedName>
    <definedName name="_rek35" localSheetId="5">'[4]SO 01c_AS'!#REF!</definedName>
    <definedName name="_rek35" localSheetId="3">'[4]SO 01c_AS'!#REF!</definedName>
    <definedName name="_rek35">'[4]SO 01c_AS'!#REF!</definedName>
    <definedName name="_rek36" localSheetId="4">'[4]SO 01c_AS'!#REF!</definedName>
    <definedName name="_rek36" localSheetId="6">'[4]SO 01c_AS'!#REF!</definedName>
    <definedName name="_rek36" localSheetId="7">'[4]SO 01c_AS'!#REF!</definedName>
    <definedName name="_rek36" localSheetId="8">'[4]SO 01c_AS'!#REF!</definedName>
    <definedName name="_rek36" localSheetId="9">'[4]SO 01c_AS'!#REF!</definedName>
    <definedName name="_rek36" localSheetId="5">'[4]SO 01c_AS'!#REF!</definedName>
    <definedName name="_rek36" localSheetId="3">'[4]SO 01c_AS'!#REF!</definedName>
    <definedName name="_rek36">'[4]SO 01c_AS'!#REF!</definedName>
    <definedName name="_rek37" localSheetId="4">'[4]SO 01c_AS'!#REF!</definedName>
    <definedName name="_rek37" localSheetId="6">'[4]SO 01c_AS'!#REF!</definedName>
    <definedName name="_rek37" localSheetId="7">'[4]SO 01c_AS'!#REF!</definedName>
    <definedName name="_rek37" localSheetId="8">'[4]SO 01c_AS'!#REF!</definedName>
    <definedName name="_rek37" localSheetId="9">'[4]SO 01c_AS'!#REF!</definedName>
    <definedName name="_rek37" localSheetId="5">'[4]SO 01c_AS'!#REF!</definedName>
    <definedName name="_rek37" localSheetId="3">'[4]SO 01c_AS'!#REF!</definedName>
    <definedName name="_rek37">'[4]SO 01c_AS'!#REF!</definedName>
    <definedName name="_rek38" localSheetId="4">'[4]SO 01c_AS'!#REF!</definedName>
    <definedName name="_rek38" localSheetId="6">'[4]SO 01c_AS'!#REF!</definedName>
    <definedName name="_rek38" localSheetId="7">'[4]SO 01c_AS'!#REF!</definedName>
    <definedName name="_rek38" localSheetId="8">'[4]SO 01c_AS'!#REF!</definedName>
    <definedName name="_rek38" localSheetId="9">'[4]SO 01c_AS'!#REF!</definedName>
    <definedName name="_rek38" localSheetId="5">'[4]SO 01c_AS'!#REF!</definedName>
    <definedName name="_rek38" localSheetId="3">'[4]SO 01c_AS'!#REF!</definedName>
    <definedName name="_rek38">'[4]SO 01c_AS'!#REF!</definedName>
    <definedName name="_rek39" localSheetId="4">'[4]SO 01c_AS'!#REF!</definedName>
    <definedName name="_rek39" localSheetId="6">'[4]SO 01c_AS'!#REF!</definedName>
    <definedName name="_rek39" localSheetId="7">'[4]SO 01c_AS'!#REF!</definedName>
    <definedName name="_rek39" localSheetId="8">'[4]SO 01c_AS'!#REF!</definedName>
    <definedName name="_rek39" localSheetId="9">'[4]SO 01c_AS'!#REF!</definedName>
    <definedName name="_rek39" localSheetId="5">'[4]SO 01c_AS'!#REF!</definedName>
    <definedName name="_rek39" localSheetId="3">'[4]SO 01c_AS'!#REF!</definedName>
    <definedName name="_rek39">'[4]SO 01c_AS'!#REF!</definedName>
    <definedName name="_rek4" localSheetId="4">'[4]SO 01c_AS'!#REF!</definedName>
    <definedName name="_rek4" localSheetId="6">'[4]SO 01c_AS'!#REF!</definedName>
    <definedName name="_rek4" localSheetId="7">'[4]SO 01c_AS'!#REF!</definedName>
    <definedName name="_rek4" localSheetId="8">'[4]SO 01c_AS'!#REF!</definedName>
    <definedName name="_rek4" localSheetId="9">'[4]SO 01c_AS'!#REF!</definedName>
    <definedName name="_rek4" localSheetId="5">'[4]SO 01c_AS'!#REF!</definedName>
    <definedName name="_rek4" localSheetId="3">'[4]SO 01c_AS'!#REF!</definedName>
    <definedName name="_rek4">'[4]SO 01c_AS'!#REF!</definedName>
    <definedName name="_rek41" localSheetId="4">'[4]SO 01c_AS'!#REF!</definedName>
    <definedName name="_rek41" localSheetId="6">'[4]SO 01c_AS'!#REF!</definedName>
    <definedName name="_rek41" localSheetId="7">'[4]SO 01c_AS'!#REF!</definedName>
    <definedName name="_rek41" localSheetId="8">'[4]SO 01c_AS'!#REF!</definedName>
    <definedName name="_rek41" localSheetId="9">'[4]SO 01c_AS'!#REF!</definedName>
    <definedName name="_rek41" localSheetId="5">'[4]SO 01c_AS'!#REF!</definedName>
    <definedName name="_rek41" localSheetId="3">'[4]SO 01c_AS'!#REF!</definedName>
    <definedName name="_rek41">'[4]SO 01c_AS'!#REF!</definedName>
    <definedName name="_rek42" localSheetId="4">'[4]SO 01c_AS'!#REF!</definedName>
    <definedName name="_rek42" localSheetId="6">'[4]SO 01c_AS'!#REF!</definedName>
    <definedName name="_rek42" localSheetId="7">'[4]SO 01c_AS'!#REF!</definedName>
    <definedName name="_rek42" localSheetId="8">'[4]SO 01c_AS'!#REF!</definedName>
    <definedName name="_rek42" localSheetId="9">'[4]SO 01c_AS'!#REF!</definedName>
    <definedName name="_rek42" localSheetId="5">'[4]SO 01c_AS'!#REF!</definedName>
    <definedName name="_rek42" localSheetId="3">'[4]SO 01c_AS'!#REF!</definedName>
    <definedName name="_rek42">'[4]SO 01c_AS'!#REF!</definedName>
    <definedName name="_rek43" localSheetId="4">'[4]SO 01c_AS'!#REF!</definedName>
    <definedName name="_rek43" localSheetId="6">'[4]SO 01c_AS'!#REF!</definedName>
    <definedName name="_rek43" localSheetId="7">'[4]SO 01c_AS'!#REF!</definedName>
    <definedName name="_rek43" localSheetId="8">'[4]SO 01c_AS'!#REF!</definedName>
    <definedName name="_rek43" localSheetId="9">'[4]SO 01c_AS'!#REF!</definedName>
    <definedName name="_rek43" localSheetId="5">'[4]SO 01c_AS'!#REF!</definedName>
    <definedName name="_rek43" localSheetId="3">'[4]SO 01c_AS'!#REF!</definedName>
    <definedName name="_rek43">'[4]SO 01c_AS'!#REF!</definedName>
    <definedName name="_rek44" localSheetId="4">'[4]SO 01c_AS'!#REF!</definedName>
    <definedName name="_rek44" localSheetId="6">'[4]SO 01c_AS'!#REF!</definedName>
    <definedName name="_rek44" localSheetId="7">'[4]SO 01c_AS'!#REF!</definedName>
    <definedName name="_rek44" localSheetId="8">'[4]SO 01c_AS'!#REF!</definedName>
    <definedName name="_rek44" localSheetId="9">'[4]SO 01c_AS'!#REF!</definedName>
    <definedName name="_rek44" localSheetId="5">'[4]SO 01c_AS'!#REF!</definedName>
    <definedName name="_rek44" localSheetId="3">'[4]SO 01c_AS'!#REF!</definedName>
    <definedName name="_rek44">'[4]SO 01c_AS'!#REF!</definedName>
    <definedName name="_rek45" localSheetId="4">'[4]SO 01c_AS'!#REF!</definedName>
    <definedName name="_rek45" localSheetId="6">'[4]SO 01c_AS'!#REF!</definedName>
    <definedName name="_rek45" localSheetId="7">'[4]SO 01c_AS'!#REF!</definedName>
    <definedName name="_rek45" localSheetId="8">'[4]SO 01c_AS'!#REF!</definedName>
    <definedName name="_rek45" localSheetId="9">'[4]SO 01c_AS'!#REF!</definedName>
    <definedName name="_rek45" localSheetId="5">'[4]SO 01c_AS'!#REF!</definedName>
    <definedName name="_rek45" localSheetId="3">'[4]SO 01c_AS'!#REF!</definedName>
    <definedName name="_rek45">'[4]SO 01c_AS'!#REF!</definedName>
    <definedName name="_rek46" localSheetId="4">'[4]SO 01c_AS'!#REF!</definedName>
    <definedName name="_rek46" localSheetId="6">'[4]SO 01c_AS'!#REF!</definedName>
    <definedName name="_rek46" localSheetId="7">'[4]SO 01c_AS'!#REF!</definedName>
    <definedName name="_rek46" localSheetId="8">'[4]SO 01c_AS'!#REF!</definedName>
    <definedName name="_rek46" localSheetId="9">'[4]SO 01c_AS'!#REF!</definedName>
    <definedName name="_rek46" localSheetId="5">'[4]SO 01c_AS'!#REF!</definedName>
    <definedName name="_rek46" localSheetId="3">'[4]SO 01c_AS'!#REF!</definedName>
    <definedName name="_rek46">'[4]SO 01c_AS'!#REF!</definedName>
    <definedName name="_rek5" localSheetId="4">'[4]SO 01c_AS'!#REF!</definedName>
    <definedName name="_rek5" localSheetId="6">'[4]SO 01c_AS'!#REF!</definedName>
    <definedName name="_rek5" localSheetId="7">'[4]SO 01c_AS'!#REF!</definedName>
    <definedName name="_rek5" localSheetId="8">'[4]SO 01c_AS'!#REF!</definedName>
    <definedName name="_rek5" localSheetId="9">'[4]SO 01c_AS'!#REF!</definedName>
    <definedName name="_rek5" localSheetId="5">'[4]SO 01c_AS'!#REF!</definedName>
    <definedName name="_rek5" localSheetId="3">'[4]SO 01c_AS'!#REF!</definedName>
    <definedName name="_rek5">'[4]SO 01c_AS'!#REF!</definedName>
    <definedName name="_rek51" localSheetId="4">'[4]SO 01c_AS'!#REF!</definedName>
    <definedName name="_rek51" localSheetId="6">'[4]SO 01c_AS'!#REF!</definedName>
    <definedName name="_rek51" localSheetId="7">'[4]SO 01c_AS'!#REF!</definedName>
    <definedName name="_rek51" localSheetId="8">'[4]SO 01c_AS'!#REF!</definedName>
    <definedName name="_rek51" localSheetId="9">'[4]SO 01c_AS'!#REF!</definedName>
    <definedName name="_rek51" localSheetId="5">'[4]SO 01c_AS'!#REF!</definedName>
    <definedName name="_rek51" localSheetId="3">'[4]SO 01c_AS'!#REF!</definedName>
    <definedName name="_rek51">'[4]SO 01c_AS'!#REF!</definedName>
    <definedName name="_rek52" localSheetId="4">'[4]SO 01c_AS'!#REF!</definedName>
    <definedName name="_rek52" localSheetId="6">'[4]SO 01c_AS'!#REF!</definedName>
    <definedName name="_rek52" localSheetId="7">'[4]SO 01c_AS'!#REF!</definedName>
    <definedName name="_rek52" localSheetId="8">'[4]SO 01c_AS'!#REF!</definedName>
    <definedName name="_rek52" localSheetId="9">'[4]SO 01c_AS'!#REF!</definedName>
    <definedName name="_rek52" localSheetId="5">'[4]SO 01c_AS'!#REF!</definedName>
    <definedName name="_rek52" localSheetId="3">'[4]SO 01c_AS'!#REF!</definedName>
    <definedName name="_rek52">'[4]SO 01c_AS'!#REF!</definedName>
    <definedName name="_rek53" localSheetId="4">'[4]SO 01c_AS'!#REF!</definedName>
    <definedName name="_rek53" localSheetId="6">'[4]SO 01c_AS'!#REF!</definedName>
    <definedName name="_rek53" localSheetId="7">'[4]SO 01c_AS'!#REF!</definedName>
    <definedName name="_rek53" localSheetId="8">'[4]SO 01c_AS'!#REF!</definedName>
    <definedName name="_rek53" localSheetId="9">'[4]SO 01c_AS'!#REF!</definedName>
    <definedName name="_rek53" localSheetId="5">'[4]SO 01c_AS'!#REF!</definedName>
    <definedName name="_rek53" localSheetId="3">'[4]SO 01c_AS'!#REF!</definedName>
    <definedName name="_rek53">'[4]SO 01c_AS'!#REF!</definedName>
    <definedName name="_rek54" localSheetId="4">'[4]SO 01c_AS'!#REF!</definedName>
    <definedName name="_rek54" localSheetId="6">'[4]SO 01c_AS'!#REF!</definedName>
    <definedName name="_rek54" localSheetId="7">'[4]SO 01c_AS'!#REF!</definedName>
    <definedName name="_rek54" localSheetId="8">'[4]SO 01c_AS'!#REF!</definedName>
    <definedName name="_rek54" localSheetId="9">'[4]SO 01c_AS'!#REF!</definedName>
    <definedName name="_rek54" localSheetId="5">'[4]SO 01c_AS'!#REF!</definedName>
    <definedName name="_rek54" localSheetId="3">'[4]SO 01c_AS'!#REF!</definedName>
    <definedName name="_rek54">'[4]SO 01c_AS'!#REF!</definedName>
    <definedName name="_rek55" localSheetId="4">'[4]SO 01c_AS'!#REF!</definedName>
    <definedName name="_rek55" localSheetId="6">'[4]SO 01c_AS'!#REF!</definedName>
    <definedName name="_rek55" localSheetId="7">'[4]SO 01c_AS'!#REF!</definedName>
    <definedName name="_rek55" localSheetId="8">'[4]SO 01c_AS'!#REF!</definedName>
    <definedName name="_rek55" localSheetId="9">'[4]SO 01c_AS'!#REF!</definedName>
    <definedName name="_rek55" localSheetId="5">'[4]SO 01c_AS'!#REF!</definedName>
    <definedName name="_rek55" localSheetId="3">'[4]SO 01c_AS'!#REF!</definedName>
    <definedName name="_rek55">'[4]SO 01c_AS'!#REF!</definedName>
    <definedName name="_rek56" localSheetId="4">'[4]SO 01c_AS'!#REF!</definedName>
    <definedName name="_rek56" localSheetId="6">'[4]SO 01c_AS'!#REF!</definedName>
    <definedName name="_rek56" localSheetId="7">'[4]SO 01c_AS'!#REF!</definedName>
    <definedName name="_rek56" localSheetId="8">'[4]SO 01c_AS'!#REF!</definedName>
    <definedName name="_rek56" localSheetId="9">'[4]SO 01c_AS'!#REF!</definedName>
    <definedName name="_rek56" localSheetId="5">'[4]SO 01c_AS'!#REF!</definedName>
    <definedName name="_rek56" localSheetId="3">'[4]SO 01c_AS'!#REF!</definedName>
    <definedName name="_rek56">'[4]SO 01c_AS'!#REF!</definedName>
    <definedName name="_rek57" localSheetId="4">'[4]SO 01c_AS'!#REF!</definedName>
    <definedName name="_rek57" localSheetId="6">'[4]SO 01c_AS'!#REF!</definedName>
    <definedName name="_rek57" localSheetId="7">'[4]SO 01c_AS'!#REF!</definedName>
    <definedName name="_rek57" localSheetId="8">'[4]SO 01c_AS'!#REF!</definedName>
    <definedName name="_rek57" localSheetId="9">'[4]SO 01c_AS'!#REF!</definedName>
    <definedName name="_rek57" localSheetId="5">'[4]SO 01c_AS'!#REF!</definedName>
    <definedName name="_rek57" localSheetId="3">'[4]SO 01c_AS'!#REF!</definedName>
    <definedName name="_rek57">'[4]SO 01c_AS'!#REF!</definedName>
    <definedName name="_rek58" localSheetId="4">'[4]SO 01c_AS'!#REF!</definedName>
    <definedName name="_rek58" localSheetId="6">'[4]SO 01c_AS'!#REF!</definedName>
    <definedName name="_rek58" localSheetId="7">'[4]SO 01c_AS'!#REF!</definedName>
    <definedName name="_rek58" localSheetId="8">'[4]SO 01c_AS'!#REF!</definedName>
    <definedName name="_rek58" localSheetId="9">'[4]SO 01c_AS'!#REF!</definedName>
    <definedName name="_rek58" localSheetId="5">'[4]SO 01c_AS'!#REF!</definedName>
    <definedName name="_rek58" localSheetId="3">'[4]SO 01c_AS'!#REF!</definedName>
    <definedName name="_rek58">'[4]SO 01c_AS'!#REF!</definedName>
    <definedName name="_rek59" localSheetId="4">'[4]SO 01c_AS'!#REF!</definedName>
    <definedName name="_rek59" localSheetId="6">'[4]SO 01c_AS'!#REF!</definedName>
    <definedName name="_rek59" localSheetId="7">'[4]SO 01c_AS'!#REF!</definedName>
    <definedName name="_rek59" localSheetId="8">'[4]SO 01c_AS'!#REF!</definedName>
    <definedName name="_rek59" localSheetId="9">'[4]SO 01c_AS'!#REF!</definedName>
    <definedName name="_rek59" localSheetId="5">'[4]SO 01c_AS'!#REF!</definedName>
    <definedName name="_rek59" localSheetId="3">'[4]SO 01c_AS'!#REF!</definedName>
    <definedName name="_rek59">'[4]SO 01c_AS'!#REF!</definedName>
    <definedName name="_rek6" localSheetId="4">'[4]SO 01c_AS'!#REF!</definedName>
    <definedName name="_rek6" localSheetId="6">'[4]SO 01c_AS'!#REF!</definedName>
    <definedName name="_rek6" localSheetId="7">'[4]SO 01c_AS'!#REF!</definedName>
    <definedName name="_rek6" localSheetId="8">'[4]SO 01c_AS'!#REF!</definedName>
    <definedName name="_rek6" localSheetId="9">'[4]SO 01c_AS'!#REF!</definedName>
    <definedName name="_rek6" localSheetId="5">'[4]SO 01c_AS'!#REF!</definedName>
    <definedName name="_rek6" localSheetId="3">'[4]SO 01c_AS'!#REF!</definedName>
    <definedName name="_rek6">'[4]SO 01c_AS'!#REF!</definedName>
    <definedName name="_rek61" localSheetId="4">'[4]SO 01c_AS'!#REF!</definedName>
    <definedName name="_rek61" localSheetId="6">'[4]SO 01c_AS'!#REF!</definedName>
    <definedName name="_rek61" localSheetId="7">'[4]SO 01c_AS'!#REF!</definedName>
    <definedName name="_rek61" localSheetId="8">'[4]SO 01c_AS'!#REF!</definedName>
    <definedName name="_rek61" localSheetId="9">'[4]SO 01c_AS'!#REF!</definedName>
    <definedName name="_rek61" localSheetId="5">'[4]SO 01c_AS'!#REF!</definedName>
    <definedName name="_rek61" localSheetId="3">'[4]SO 01c_AS'!#REF!</definedName>
    <definedName name="_rek61">'[4]SO 01c_AS'!#REF!</definedName>
    <definedName name="_rek62" localSheetId="4">'[4]SO 01c_AS'!#REF!</definedName>
    <definedName name="_rek62" localSheetId="6">'[4]SO 01c_AS'!#REF!</definedName>
    <definedName name="_rek62" localSheetId="7">'[4]SO 01c_AS'!#REF!</definedName>
    <definedName name="_rek62" localSheetId="8">'[4]SO 01c_AS'!#REF!</definedName>
    <definedName name="_rek62" localSheetId="9">'[4]SO 01c_AS'!#REF!</definedName>
    <definedName name="_rek62" localSheetId="5">'[4]SO 01c_AS'!#REF!</definedName>
    <definedName name="_rek62" localSheetId="3">'[4]SO 01c_AS'!#REF!</definedName>
    <definedName name="_rek62">'[4]SO 01c_AS'!#REF!</definedName>
    <definedName name="_rek63" localSheetId="4">'[4]SO 01c_AS'!#REF!</definedName>
    <definedName name="_rek63" localSheetId="6">'[4]SO 01c_AS'!#REF!</definedName>
    <definedName name="_rek63" localSheetId="7">'[4]SO 01c_AS'!#REF!</definedName>
    <definedName name="_rek63" localSheetId="8">'[4]SO 01c_AS'!#REF!</definedName>
    <definedName name="_rek63" localSheetId="9">'[4]SO 01c_AS'!#REF!</definedName>
    <definedName name="_rek63" localSheetId="5">'[4]SO 01c_AS'!#REF!</definedName>
    <definedName name="_rek63" localSheetId="3">'[4]SO 01c_AS'!#REF!</definedName>
    <definedName name="_rek63">'[4]SO 01c_AS'!#REF!</definedName>
    <definedName name="_rek64" localSheetId="4">'[4]SO 01c_AS'!#REF!</definedName>
    <definedName name="_rek64" localSheetId="6">'[4]SO 01c_AS'!#REF!</definedName>
    <definedName name="_rek64" localSheetId="7">'[4]SO 01c_AS'!#REF!</definedName>
    <definedName name="_rek64" localSheetId="8">'[4]SO 01c_AS'!#REF!</definedName>
    <definedName name="_rek64" localSheetId="9">'[4]SO 01c_AS'!#REF!</definedName>
    <definedName name="_rek64" localSheetId="5">'[4]SO 01c_AS'!#REF!</definedName>
    <definedName name="_rek64" localSheetId="3">'[4]SO 01c_AS'!#REF!</definedName>
    <definedName name="_rek64">'[4]SO 01c_AS'!#REF!</definedName>
    <definedName name="_rek7" localSheetId="4">'[4]SO 01c_AS'!#REF!</definedName>
    <definedName name="_rek7" localSheetId="6">'[4]SO 01c_AS'!#REF!</definedName>
    <definedName name="_rek7" localSheetId="7">'[4]SO 01c_AS'!#REF!</definedName>
    <definedName name="_rek7" localSheetId="8">'[4]SO 01c_AS'!#REF!</definedName>
    <definedName name="_rek7" localSheetId="9">'[4]SO 01c_AS'!#REF!</definedName>
    <definedName name="_rek7" localSheetId="5">'[4]SO 01c_AS'!#REF!</definedName>
    <definedName name="_rek7" localSheetId="3">'[4]SO 01c_AS'!#REF!</definedName>
    <definedName name="_rek7">'[4]SO 01c_AS'!#REF!</definedName>
    <definedName name="_rek71" localSheetId="4">'[4]SO 01c_AS'!#REF!</definedName>
    <definedName name="_rek71" localSheetId="6">'[4]SO 01c_AS'!#REF!</definedName>
    <definedName name="_rek71" localSheetId="7">'[4]SO 01c_AS'!#REF!</definedName>
    <definedName name="_rek71" localSheetId="8">'[4]SO 01c_AS'!#REF!</definedName>
    <definedName name="_rek71" localSheetId="9">'[4]SO 01c_AS'!#REF!</definedName>
    <definedName name="_rek71" localSheetId="5">'[4]SO 01c_AS'!#REF!</definedName>
    <definedName name="_rek71" localSheetId="3">'[4]SO 01c_AS'!#REF!</definedName>
    <definedName name="_rek71">'[4]SO 01c_AS'!#REF!</definedName>
    <definedName name="_rek711" localSheetId="4">'[4]SO 01c_AS'!#REF!</definedName>
    <definedName name="_rek711" localSheetId="6">'[4]SO 01c_AS'!#REF!</definedName>
    <definedName name="_rek711" localSheetId="7">'[4]SO 01c_AS'!#REF!</definedName>
    <definedName name="_rek711" localSheetId="8">'[4]SO 01c_AS'!#REF!</definedName>
    <definedName name="_rek711" localSheetId="9">'[4]SO 01c_AS'!#REF!</definedName>
    <definedName name="_rek711" localSheetId="5">'[4]SO 01c_AS'!#REF!</definedName>
    <definedName name="_rek711" localSheetId="3">'[4]SO 01c_AS'!#REF!</definedName>
    <definedName name="_rek711">'[4]SO 01c_AS'!#REF!</definedName>
    <definedName name="_rek712" localSheetId="4">'[4]SO 01c_AS'!#REF!</definedName>
    <definedName name="_rek712" localSheetId="6">'[4]SO 01c_AS'!#REF!</definedName>
    <definedName name="_rek712" localSheetId="7">'[4]SO 01c_AS'!#REF!</definedName>
    <definedName name="_rek712" localSheetId="8">'[4]SO 01c_AS'!#REF!</definedName>
    <definedName name="_rek712" localSheetId="9">'[4]SO 01c_AS'!#REF!</definedName>
    <definedName name="_rek712" localSheetId="5">'[4]SO 01c_AS'!#REF!</definedName>
    <definedName name="_rek712" localSheetId="3">'[4]SO 01c_AS'!#REF!</definedName>
    <definedName name="_rek712">'[4]SO 01c_AS'!#REF!</definedName>
    <definedName name="_rek713" localSheetId="4">'[4]SO 01c_AS'!#REF!</definedName>
    <definedName name="_rek713" localSheetId="6">'[4]SO 01c_AS'!#REF!</definedName>
    <definedName name="_rek713" localSheetId="7">'[4]SO 01c_AS'!#REF!</definedName>
    <definedName name="_rek713" localSheetId="8">'[4]SO 01c_AS'!#REF!</definedName>
    <definedName name="_rek713" localSheetId="9">'[4]SO 01c_AS'!#REF!</definedName>
    <definedName name="_rek713" localSheetId="5">'[4]SO 01c_AS'!#REF!</definedName>
    <definedName name="_rek713" localSheetId="3">'[4]SO 01c_AS'!#REF!</definedName>
    <definedName name="_rek713">'[4]SO 01c_AS'!#REF!</definedName>
    <definedName name="_rek714" localSheetId="4">'[4]SO 01c_AS'!#REF!</definedName>
    <definedName name="_rek714" localSheetId="6">'[4]SO 01c_AS'!#REF!</definedName>
    <definedName name="_rek714" localSheetId="7">'[4]SO 01c_AS'!#REF!</definedName>
    <definedName name="_rek714" localSheetId="8">'[4]SO 01c_AS'!#REF!</definedName>
    <definedName name="_rek714" localSheetId="9">'[4]SO 01c_AS'!#REF!</definedName>
    <definedName name="_rek714" localSheetId="5">'[4]SO 01c_AS'!#REF!</definedName>
    <definedName name="_rek714" localSheetId="3">'[4]SO 01c_AS'!#REF!</definedName>
    <definedName name="_rek714">'[4]SO 01c_AS'!#REF!</definedName>
    <definedName name="_rek715" localSheetId="4">'[4]SO 01c_AS'!#REF!</definedName>
    <definedName name="_rek715" localSheetId="6">'[4]SO 01c_AS'!#REF!</definedName>
    <definedName name="_rek715" localSheetId="7">'[4]SO 01c_AS'!#REF!</definedName>
    <definedName name="_rek715" localSheetId="8">'[4]SO 01c_AS'!#REF!</definedName>
    <definedName name="_rek715" localSheetId="9">'[4]SO 01c_AS'!#REF!</definedName>
    <definedName name="_rek715" localSheetId="5">'[4]SO 01c_AS'!#REF!</definedName>
    <definedName name="_rek715" localSheetId="3">'[4]SO 01c_AS'!#REF!</definedName>
    <definedName name="_rek715">'[4]SO 01c_AS'!#REF!</definedName>
    <definedName name="_rek716" localSheetId="4">'[4]SO 01c_AS'!#REF!</definedName>
    <definedName name="_rek716" localSheetId="6">'[4]SO 01c_AS'!#REF!</definedName>
    <definedName name="_rek716" localSheetId="7">'[4]SO 01c_AS'!#REF!</definedName>
    <definedName name="_rek716" localSheetId="8">'[4]SO 01c_AS'!#REF!</definedName>
    <definedName name="_rek716" localSheetId="9">'[4]SO 01c_AS'!#REF!</definedName>
    <definedName name="_rek716" localSheetId="5">'[4]SO 01c_AS'!#REF!</definedName>
    <definedName name="_rek716" localSheetId="3">'[4]SO 01c_AS'!#REF!</definedName>
    <definedName name="_rek716">'[4]SO 01c_AS'!#REF!</definedName>
    <definedName name="_rek717" localSheetId="4">'[4]SO 01c_AS'!#REF!</definedName>
    <definedName name="_rek717" localSheetId="6">'[4]SO 01c_AS'!#REF!</definedName>
    <definedName name="_rek717" localSheetId="7">'[4]SO 01c_AS'!#REF!</definedName>
    <definedName name="_rek717" localSheetId="8">'[4]SO 01c_AS'!#REF!</definedName>
    <definedName name="_rek717" localSheetId="9">'[4]SO 01c_AS'!#REF!</definedName>
    <definedName name="_rek717" localSheetId="5">'[4]SO 01c_AS'!#REF!</definedName>
    <definedName name="_rek717" localSheetId="3">'[4]SO 01c_AS'!#REF!</definedName>
    <definedName name="_rek717">'[4]SO 01c_AS'!#REF!</definedName>
    <definedName name="_rek718" localSheetId="4">'[4]SO 01c_AS'!#REF!</definedName>
    <definedName name="_rek718" localSheetId="6">'[4]SO 01c_AS'!#REF!</definedName>
    <definedName name="_rek718" localSheetId="7">'[4]SO 01c_AS'!#REF!</definedName>
    <definedName name="_rek718" localSheetId="8">'[4]SO 01c_AS'!#REF!</definedName>
    <definedName name="_rek718" localSheetId="9">'[4]SO 01c_AS'!#REF!</definedName>
    <definedName name="_rek718" localSheetId="5">'[4]SO 01c_AS'!#REF!</definedName>
    <definedName name="_rek718" localSheetId="3">'[4]SO 01c_AS'!#REF!</definedName>
    <definedName name="_rek718">'[4]SO 01c_AS'!#REF!</definedName>
    <definedName name="_rek719" localSheetId="4">'[4]SO 01c_AS'!#REF!</definedName>
    <definedName name="_rek719" localSheetId="6">'[4]SO 01c_AS'!#REF!</definedName>
    <definedName name="_rek719" localSheetId="7">'[4]SO 01c_AS'!#REF!</definedName>
    <definedName name="_rek719" localSheetId="8">'[4]SO 01c_AS'!#REF!</definedName>
    <definedName name="_rek719" localSheetId="9">'[4]SO 01c_AS'!#REF!</definedName>
    <definedName name="_rek719" localSheetId="5">'[4]SO 01c_AS'!#REF!</definedName>
    <definedName name="_rek719" localSheetId="3">'[4]SO 01c_AS'!#REF!</definedName>
    <definedName name="_rek719">'[4]SO 01c_AS'!#REF!</definedName>
    <definedName name="_rek72" localSheetId="4">'[4]SO 01c_AS'!#REF!</definedName>
    <definedName name="_rek72" localSheetId="6">'[4]SO 01c_AS'!#REF!</definedName>
    <definedName name="_rek72" localSheetId="7">'[4]SO 01c_AS'!#REF!</definedName>
    <definedName name="_rek72" localSheetId="8">'[4]SO 01c_AS'!#REF!</definedName>
    <definedName name="_rek72" localSheetId="9">'[4]SO 01c_AS'!#REF!</definedName>
    <definedName name="_rek72" localSheetId="5">'[4]SO 01c_AS'!#REF!</definedName>
    <definedName name="_rek72" localSheetId="3">'[4]SO 01c_AS'!#REF!</definedName>
    <definedName name="_rek72">'[4]SO 01c_AS'!#REF!</definedName>
    <definedName name="_rek721" localSheetId="4">'[4]SO 01c_AS'!#REF!</definedName>
    <definedName name="_rek721" localSheetId="6">'[4]SO 01c_AS'!#REF!</definedName>
    <definedName name="_rek721" localSheetId="7">'[4]SO 01c_AS'!#REF!</definedName>
    <definedName name="_rek721" localSheetId="8">'[4]SO 01c_AS'!#REF!</definedName>
    <definedName name="_rek721" localSheetId="9">'[4]SO 01c_AS'!#REF!</definedName>
    <definedName name="_rek721" localSheetId="5">'[4]SO 01c_AS'!#REF!</definedName>
    <definedName name="_rek721" localSheetId="3">'[4]SO 01c_AS'!#REF!</definedName>
    <definedName name="_rek721">'[4]SO 01c_AS'!#REF!</definedName>
    <definedName name="_rek7210" localSheetId="4">'[4]SO 01c_AS'!#REF!</definedName>
    <definedName name="_rek7210" localSheetId="6">'[4]SO 01c_AS'!#REF!</definedName>
    <definedName name="_rek7210" localSheetId="7">'[4]SO 01c_AS'!#REF!</definedName>
    <definedName name="_rek7210" localSheetId="8">'[4]SO 01c_AS'!#REF!</definedName>
    <definedName name="_rek7210" localSheetId="9">'[4]SO 01c_AS'!#REF!</definedName>
    <definedName name="_rek7210" localSheetId="5">'[4]SO 01c_AS'!#REF!</definedName>
    <definedName name="_rek7210" localSheetId="3">'[4]SO 01c_AS'!#REF!</definedName>
    <definedName name="_rek7210">'[4]SO 01c_AS'!#REF!</definedName>
    <definedName name="_rek722" localSheetId="4">'[4]SO 01c_AS'!#REF!</definedName>
    <definedName name="_rek722" localSheetId="6">'[4]SO 01c_AS'!#REF!</definedName>
    <definedName name="_rek722" localSheetId="7">'[4]SO 01c_AS'!#REF!</definedName>
    <definedName name="_rek722" localSheetId="8">'[4]SO 01c_AS'!#REF!</definedName>
    <definedName name="_rek722" localSheetId="9">'[4]SO 01c_AS'!#REF!</definedName>
    <definedName name="_rek722" localSheetId="5">'[4]SO 01c_AS'!#REF!</definedName>
    <definedName name="_rek722" localSheetId="3">'[4]SO 01c_AS'!#REF!</definedName>
    <definedName name="_rek722">'[4]SO 01c_AS'!#REF!</definedName>
    <definedName name="_rek723" localSheetId="4">'[4]SO 01c_AS'!#REF!</definedName>
    <definedName name="_rek723" localSheetId="6">'[4]SO 01c_AS'!#REF!</definedName>
    <definedName name="_rek723" localSheetId="7">'[4]SO 01c_AS'!#REF!</definedName>
    <definedName name="_rek723" localSheetId="8">'[4]SO 01c_AS'!#REF!</definedName>
    <definedName name="_rek723" localSheetId="9">'[4]SO 01c_AS'!#REF!</definedName>
    <definedName name="_rek723" localSheetId="5">'[4]SO 01c_AS'!#REF!</definedName>
    <definedName name="_rek723" localSheetId="3">'[4]SO 01c_AS'!#REF!</definedName>
    <definedName name="_rek723">'[4]SO 01c_AS'!#REF!</definedName>
    <definedName name="_rek724" localSheetId="4">'[4]SO 01c_AS'!#REF!</definedName>
    <definedName name="_rek724" localSheetId="6">'[4]SO 01c_AS'!#REF!</definedName>
    <definedName name="_rek724" localSheetId="7">'[4]SO 01c_AS'!#REF!</definedName>
    <definedName name="_rek724" localSheetId="8">'[4]SO 01c_AS'!#REF!</definedName>
    <definedName name="_rek724" localSheetId="9">'[4]SO 01c_AS'!#REF!</definedName>
    <definedName name="_rek724" localSheetId="5">'[4]SO 01c_AS'!#REF!</definedName>
    <definedName name="_rek724" localSheetId="3">'[4]SO 01c_AS'!#REF!</definedName>
    <definedName name="_rek724">'[4]SO 01c_AS'!#REF!</definedName>
    <definedName name="_rek725" localSheetId="4">'[4]SO 01c_AS'!#REF!</definedName>
    <definedName name="_rek725" localSheetId="6">'[4]SO 01c_AS'!#REF!</definedName>
    <definedName name="_rek725" localSheetId="7">'[4]SO 01c_AS'!#REF!</definedName>
    <definedName name="_rek725" localSheetId="8">'[4]SO 01c_AS'!#REF!</definedName>
    <definedName name="_rek725" localSheetId="9">'[4]SO 01c_AS'!#REF!</definedName>
    <definedName name="_rek725" localSheetId="5">'[4]SO 01c_AS'!#REF!</definedName>
    <definedName name="_rek725" localSheetId="3">'[4]SO 01c_AS'!#REF!</definedName>
    <definedName name="_rek725">'[4]SO 01c_AS'!#REF!</definedName>
    <definedName name="_rek726" localSheetId="4">'[4]SO 01c_AS'!#REF!</definedName>
    <definedName name="_rek726" localSheetId="6">'[4]SO 01c_AS'!#REF!</definedName>
    <definedName name="_rek726" localSheetId="7">'[4]SO 01c_AS'!#REF!</definedName>
    <definedName name="_rek726" localSheetId="8">'[4]SO 01c_AS'!#REF!</definedName>
    <definedName name="_rek726" localSheetId="9">'[4]SO 01c_AS'!#REF!</definedName>
    <definedName name="_rek726" localSheetId="5">'[4]SO 01c_AS'!#REF!</definedName>
    <definedName name="_rek726" localSheetId="3">'[4]SO 01c_AS'!#REF!</definedName>
    <definedName name="_rek726">'[4]SO 01c_AS'!#REF!</definedName>
    <definedName name="_rek727" localSheetId="4">'[4]SO 01c_AS'!#REF!</definedName>
    <definedName name="_rek727" localSheetId="6">'[4]SO 01c_AS'!#REF!</definedName>
    <definedName name="_rek727" localSheetId="7">'[4]SO 01c_AS'!#REF!</definedName>
    <definedName name="_rek727" localSheetId="8">'[4]SO 01c_AS'!#REF!</definedName>
    <definedName name="_rek727" localSheetId="9">'[4]SO 01c_AS'!#REF!</definedName>
    <definedName name="_rek727" localSheetId="5">'[4]SO 01c_AS'!#REF!</definedName>
    <definedName name="_rek727" localSheetId="3">'[4]SO 01c_AS'!#REF!</definedName>
    <definedName name="_rek727">'[4]SO 01c_AS'!#REF!</definedName>
    <definedName name="_rek728" localSheetId="4">'[4]SO 01c_AS'!#REF!</definedName>
    <definedName name="_rek728" localSheetId="6">'[4]SO 01c_AS'!#REF!</definedName>
    <definedName name="_rek728" localSheetId="7">'[4]SO 01c_AS'!#REF!</definedName>
    <definedName name="_rek728" localSheetId="8">'[4]SO 01c_AS'!#REF!</definedName>
    <definedName name="_rek728" localSheetId="9">'[4]SO 01c_AS'!#REF!</definedName>
    <definedName name="_rek728" localSheetId="5">'[4]SO 01c_AS'!#REF!</definedName>
    <definedName name="_rek728" localSheetId="3">'[4]SO 01c_AS'!#REF!</definedName>
    <definedName name="_rek728">'[4]SO 01c_AS'!#REF!</definedName>
    <definedName name="_rek729" localSheetId="4">'[4]SO 01c_AS'!#REF!</definedName>
    <definedName name="_rek729" localSheetId="6">'[4]SO 01c_AS'!#REF!</definedName>
    <definedName name="_rek729" localSheetId="7">'[4]SO 01c_AS'!#REF!</definedName>
    <definedName name="_rek729" localSheetId="8">'[4]SO 01c_AS'!#REF!</definedName>
    <definedName name="_rek729" localSheetId="9">'[4]SO 01c_AS'!#REF!</definedName>
    <definedName name="_rek729" localSheetId="5">'[4]SO 01c_AS'!#REF!</definedName>
    <definedName name="_rek729" localSheetId="3">'[4]SO 01c_AS'!#REF!</definedName>
    <definedName name="_rek729">'[4]SO 01c_AS'!#REF!</definedName>
    <definedName name="_rek8" localSheetId="4">'[4]SO 01c_AS'!#REF!</definedName>
    <definedName name="_rek8" localSheetId="6">'[4]SO 01c_AS'!#REF!</definedName>
    <definedName name="_rek8" localSheetId="7">'[4]SO 01c_AS'!#REF!</definedName>
    <definedName name="_rek8" localSheetId="8">'[4]SO 01c_AS'!#REF!</definedName>
    <definedName name="_rek8" localSheetId="9">'[4]SO 01c_AS'!#REF!</definedName>
    <definedName name="_rek8" localSheetId="5">'[4]SO 01c_AS'!#REF!</definedName>
    <definedName name="_rek8" localSheetId="3">'[4]SO 01c_AS'!#REF!</definedName>
    <definedName name="_rek8">'[4]SO 01c_AS'!#REF!</definedName>
    <definedName name="_rek81" localSheetId="4">'[4]SO 01c_AS'!#REF!</definedName>
    <definedName name="_rek81" localSheetId="6">'[4]SO 01c_AS'!#REF!</definedName>
    <definedName name="_rek81" localSheetId="7">'[4]SO 01c_AS'!#REF!</definedName>
    <definedName name="_rek81" localSheetId="8">'[4]SO 01c_AS'!#REF!</definedName>
    <definedName name="_rek81" localSheetId="9">'[4]SO 01c_AS'!#REF!</definedName>
    <definedName name="_rek81" localSheetId="5">'[4]SO 01c_AS'!#REF!</definedName>
    <definedName name="_rek81" localSheetId="3">'[4]SO 01c_AS'!#REF!</definedName>
    <definedName name="_rek81">'[4]SO 01c_AS'!#REF!</definedName>
    <definedName name="_rek9" localSheetId="4">'[4]SO 01c_AS'!#REF!</definedName>
    <definedName name="_rek9" localSheetId="6">'[4]SO 01c_AS'!#REF!</definedName>
    <definedName name="_rek9" localSheetId="7">'[4]SO 01c_AS'!#REF!</definedName>
    <definedName name="_rek9" localSheetId="8">'[4]SO 01c_AS'!#REF!</definedName>
    <definedName name="_rek9" localSheetId="9">'[4]SO 01c_AS'!#REF!</definedName>
    <definedName name="_rek9" localSheetId="5">'[4]SO 01c_AS'!#REF!</definedName>
    <definedName name="_rek9" localSheetId="3">'[4]SO 01c_AS'!#REF!</definedName>
    <definedName name="_rek9">'[4]SO 01c_AS'!#REF!</definedName>
    <definedName name="_SLC16" localSheetId="6">#REF!</definedName>
    <definedName name="_SLC16">#REF!</definedName>
    <definedName name="a" localSheetId="4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5">#REF!</definedName>
    <definedName name="a" localSheetId="3">#REF!</definedName>
    <definedName name="a">#REF!</definedName>
    <definedName name="aa" localSheetId="4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5">#REF!</definedName>
    <definedName name="aa" localSheetId="3">#REF!</definedName>
    <definedName name="aa">#REF!</definedName>
    <definedName name="aaa" localSheetId="4">'[5]Nabídka - EZS Alarmcom (Česky)'!#REF!</definedName>
    <definedName name="aaa" localSheetId="6">'[5]Nabídka - EZS Alarmcom (Česky)'!#REF!</definedName>
    <definedName name="aaa" localSheetId="7">'[5]Nabídka - EZS Alarmcom (Česky)'!#REF!</definedName>
    <definedName name="aaa" localSheetId="8">'[5]Nabídka - EZS Alarmcom (Česky)'!#REF!</definedName>
    <definedName name="aaa" localSheetId="9">'[5]Nabídka - EZS Alarmcom (Česky)'!#REF!</definedName>
    <definedName name="aaa" localSheetId="5">'[5]Nabídka - EZS Alarmcom (Česky)'!#REF!</definedName>
    <definedName name="aaa" localSheetId="3">'[5]Nabídka - EZS Alarmcom (Česky)'!#REF!</definedName>
    <definedName name="aaa">'[5]Nabídka - EZS Alarmcom (Česky)'!#REF!</definedName>
    <definedName name="abc" localSheetId="4">#REF!</definedName>
    <definedName name="abc" localSheetId="6">#REF!</definedName>
    <definedName name="abc" localSheetId="7">#REF!</definedName>
    <definedName name="abc" localSheetId="8">#REF!</definedName>
    <definedName name="abc" localSheetId="9">#REF!</definedName>
    <definedName name="abc" localSheetId="5">#REF!</definedName>
    <definedName name="abc" localSheetId="3">#REF!</definedName>
    <definedName name="abc">#REF!</definedName>
    <definedName name="Adresovatelné_hlásiče_a_doplňky_adresovatelného_vedení_LOOP_500" localSheetId="4">#REF!</definedName>
    <definedName name="Adresovatelné_hlásiče_a_doplňky_adresovatelného_vedení_LOOP_500" localSheetId="6">#REF!</definedName>
    <definedName name="Adresovatelné_hlásiče_a_doplňky_adresovatelného_vedení_LOOP_500" localSheetId="7">#REF!</definedName>
    <definedName name="Adresovatelné_hlásiče_a_doplňky_adresovatelného_vedení_LOOP_500" localSheetId="8">#REF!</definedName>
    <definedName name="Adresovatelné_hlásiče_a_doplňky_adresovatelného_vedení_LOOP_500" localSheetId="9">#REF!</definedName>
    <definedName name="Adresovatelné_hlásiče_a_doplňky_adresovatelného_vedení_LOOP_500" localSheetId="5">#REF!</definedName>
    <definedName name="Adresovatelné_hlásiče_a_doplňky_adresovatelného_vedení_LOOP_500" localSheetId="3">#REF!</definedName>
    <definedName name="Adresovatelné_hlásiče_a_doplňky_adresovatelného_vedení_LOOP_500">#REF!</definedName>
    <definedName name="Adresovatelné_hlásiče_adresovatelného_vedení_LOOP_500__zóna_2_dle_ČSN_60079_14" localSheetId="4">#REF!</definedName>
    <definedName name="Adresovatelné_hlásiče_adresovatelného_vedení_LOOP_500__zóna_2_dle_ČSN_60079_14" localSheetId="6">#REF!</definedName>
    <definedName name="Adresovatelné_hlásiče_adresovatelného_vedení_LOOP_500__zóna_2_dle_ČSN_60079_14" localSheetId="7">#REF!</definedName>
    <definedName name="Adresovatelné_hlásiče_adresovatelného_vedení_LOOP_500__zóna_2_dle_ČSN_60079_14" localSheetId="8">#REF!</definedName>
    <definedName name="Adresovatelné_hlásiče_adresovatelného_vedení_LOOP_500__zóna_2_dle_ČSN_60079_14" localSheetId="9">#REF!</definedName>
    <definedName name="Adresovatelné_hlásiče_adresovatelného_vedení_LOOP_500__zóna_2_dle_ČSN_60079_14" localSheetId="5">#REF!</definedName>
    <definedName name="Adresovatelné_hlásiče_adresovatelného_vedení_LOOP_500__zóna_2_dle_ČSN_60079_14" localSheetId="3">#REF!</definedName>
    <definedName name="Adresovatelné_hlásiče_adresovatelného_vedení_LOOP_500__zóna_2_dle_ČSN_60079_14">#REF!</definedName>
    <definedName name="Adresovatelné_hlásiče_adresovatelného_vedení_ZETTLER_Expert__zóna_0__1_a_2_dle_ČSN_EN_60079_14" localSheetId="4">#REF!</definedName>
    <definedName name="Adresovatelné_hlásiče_adresovatelného_vedení_ZETTLER_Expert__zóna_0__1_a_2_dle_ČSN_EN_60079_14" localSheetId="6">#REF!</definedName>
    <definedName name="Adresovatelné_hlásiče_adresovatelného_vedení_ZETTLER_Expert__zóna_0__1_a_2_dle_ČSN_EN_60079_14" localSheetId="7">#REF!</definedName>
    <definedName name="Adresovatelné_hlásiče_adresovatelného_vedení_ZETTLER_Expert__zóna_0__1_a_2_dle_ČSN_EN_60079_14" localSheetId="8">#REF!</definedName>
    <definedName name="Adresovatelné_hlásiče_adresovatelného_vedení_ZETTLER_Expert__zóna_0__1_a_2_dle_ČSN_EN_60079_14" localSheetId="9">#REF!</definedName>
    <definedName name="Adresovatelné_hlásiče_adresovatelného_vedení_ZETTLER_Expert__zóna_0__1_a_2_dle_ČSN_EN_60079_14" localSheetId="5">#REF!</definedName>
    <definedName name="Adresovatelné_hlásiče_adresovatelného_vedení_ZETTLER_Expert__zóna_0__1_a_2_dle_ČSN_EN_60079_14" localSheetId="3">#REF!</definedName>
    <definedName name="Adresovatelné_hlásiče_adresovatelného_vedení_ZETTLER_Expert__zóna_0__1_a_2_dle_ČSN_EN_60079_14">#REF!</definedName>
    <definedName name="Adresovatelné_interaktivní_senzory_a_doplňky_adresovatelného_vedení" localSheetId="4">#REF!</definedName>
    <definedName name="Adresovatelné_interaktivní_senzory_a_doplňky_adresovatelného_vedení" localSheetId="6">#REF!</definedName>
    <definedName name="Adresovatelné_interaktivní_senzory_a_doplňky_adresovatelného_vedení" localSheetId="7">#REF!</definedName>
    <definedName name="Adresovatelné_interaktivní_senzory_a_doplňky_adresovatelného_vedení" localSheetId="8">#REF!</definedName>
    <definedName name="Adresovatelné_interaktivní_senzory_a_doplňky_adresovatelného_vedení" localSheetId="9">#REF!</definedName>
    <definedName name="Adresovatelné_interaktivní_senzory_a_doplňky_adresovatelného_vedení" localSheetId="5">#REF!</definedName>
    <definedName name="Adresovatelné_interaktivní_senzory_a_doplňky_adresovatelného_vedení" localSheetId="3">#REF!</definedName>
    <definedName name="Adresovatelné_interaktivní_senzory_a_doplňky_adresovatelného_vedení">#REF!</definedName>
    <definedName name="AE">#REF!</definedName>
    <definedName name="AE_1">#REF!</definedName>
    <definedName name="Akumulátory" localSheetId="4">#REF!</definedName>
    <definedName name="Akumulátory" localSheetId="6">#REF!</definedName>
    <definedName name="Akumulátory" localSheetId="7">#REF!</definedName>
    <definedName name="Akumulátory" localSheetId="8">#REF!</definedName>
    <definedName name="Akumulátory" localSheetId="9">#REF!</definedName>
    <definedName name="Akumulátory" localSheetId="5">#REF!</definedName>
    <definedName name="Akumulátory" localSheetId="3">#REF!</definedName>
    <definedName name="Akumulátory">#REF!</definedName>
    <definedName name="AL_obvodový_plášť" localSheetId="4">'[6]SO 11.1A Výkaz výměr'!#REF!</definedName>
    <definedName name="AL_obvodový_plášť" localSheetId="6">'[7]SO 11.1A Výkaz výměr'!#REF!</definedName>
    <definedName name="AL_obvodový_plášť" localSheetId="7">'[6]SO 11.1A Výkaz výměr'!#REF!</definedName>
    <definedName name="AL_obvodový_plášť" localSheetId="8">'[6]SO 11.1A Výkaz výměr'!#REF!</definedName>
    <definedName name="AL_obvodový_plášť" localSheetId="9">'[6]SO 11.1A Výkaz výměr'!#REF!</definedName>
    <definedName name="AL_obvodový_plášť" localSheetId="5">'[6]SO 11.1A Výkaz výměr'!#REF!</definedName>
    <definedName name="AL_obvodový_plášť" localSheetId="3">'[6]SO 11.1A Výkaz výměr'!#REF!</definedName>
    <definedName name="AL_obvodový_plášť">'[6]SO 11.1A Výkaz výměr'!#REF!</definedName>
    <definedName name="AL_obvodový_plášť_1" localSheetId="4">'[6]SO 11_1A Výkaz výměr'!#REF!</definedName>
    <definedName name="AL_obvodový_plášť_1" localSheetId="6">'[7]SO 11_1A Výkaz výměr'!#REF!</definedName>
    <definedName name="AL_obvodový_plášť_1" localSheetId="7">'[6]SO 11_1A Výkaz výměr'!#REF!</definedName>
    <definedName name="AL_obvodový_plášť_1" localSheetId="8">'[6]SO 11_1A Výkaz výměr'!#REF!</definedName>
    <definedName name="AL_obvodový_plášť_1" localSheetId="9">'[6]SO 11_1A Výkaz výměr'!#REF!</definedName>
    <definedName name="AL_obvodový_plášť_1" localSheetId="5">'[6]SO 11_1A Výkaz výměr'!#REF!</definedName>
    <definedName name="AL_obvodový_plášť_1" localSheetId="3">'[6]SO 11_1A Výkaz výměr'!#REF!</definedName>
    <definedName name="AL_obvodový_plášť_1">'[6]SO 11_1A Výkaz výměr'!#REF!</definedName>
    <definedName name="asdf" localSheetId="4">#REF!</definedName>
    <definedName name="asdf" localSheetId="6">#REF!</definedName>
    <definedName name="asdf" localSheetId="7">#REF!</definedName>
    <definedName name="asdf" localSheetId="8">#REF!</definedName>
    <definedName name="asdf" localSheetId="9">#REF!</definedName>
    <definedName name="asdf" localSheetId="5">#REF!</definedName>
    <definedName name="asdf" localSheetId="3">#REF!</definedName>
    <definedName name="asdf">#REF!</definedName>
    <definedName name="asfd" localSheetId="4">[2]Položky!#REF!</definedName>
    <definedName name="asfd" localSheetId="6">[2]Položky!#REF!</definedName>
    <definedName name="asfd" localSheetId="7">[2]Položky!#REF!</definedName>
    <definedName name="asfd" localSheetId="8">[2]Položky!#REF!</definedName>
    <definedName name="asfd" localSheetId="9">[2]Položky!#REF!</definedName>
    <definedName name="asfd" localSheetId="5">[2]Položky!#REF!</definedName>
    <definedName name="asfd" localSheetId="3">[2]Položky!#REF!</definedName>
    <definedName name="asfd">[2]Položky!#REF!</definedName>
    <definedName name="b">'[3]IO 0X'!$A$11:$Z$11</definedName>
    <definedName name="Banka" localSheetId="4">#REF!</definedName>
    <definedName name="Banka" localSheetId="6">#REF!</definedName>
    <definedName name="Banka" localSheetId="7">#REF!</definedName>
    <definedName name="Banka" localSheetId="8">#REF!</definedName>
    <definedName name="Banka" localSheetId="9">#REF!</definedName>
    <definedName name="Banka" localSheetId="5">#REF!</definedName>
    <definedName name="Banka" localSheetId="3">#REF!</definedName>
    <definedName name="Banka">#REF!</definedName>
    <definedName name="Banka_2" localSheetId="4">#REF!</definedName>
    <definedName name="Banka_2" localSheetId="6">#REF!</definedName>
    <definedName name="Banka_2" localSheetId="7">#REF!</definedName>
    <definedName name="Banka_2" localSheetId="8">#REF!</definedName>
    <definedName name="Banka_2" localSheetId="9">#REF!</definedName>
    <definedName name="Banka_2" localSheetId="5">#REF!</definedName>
    <definedName name="Banka_2" localSheetId="3">#REF!</definedName>
    <definedName name="Banka_2">#REF!</definedName>
    <definedName name="Banka_3" localSheetId="4">#REF!</definedName>
    <definedName name="Banka_3" localSheetId="6">#REF!</definedName>
    <definedName name="Banka_3" localSheetId="7">#REF!</definedName>
    <definedName name="Banka_3" localSheetId="8">#REF!</definedName>
    <definedName name="Banka_3" localSheetId="9">#REF!</definedName>
    <definedName name="Banka_3" localSheetId="5">#REF!</definedName>
    <definedName name="Banka_3" localSheetId="3">#REF!</definedName>
    <definedName name="Banka_3">#REF!</definedName>
    <definedName name="Banka_30" localSheetId="4">#REF!</definedName>
    <definedName name="Banka_30" localSheetId="6">#REF!</definedName>
    <definedName name="Banka_30" localSheetId="7">#REF!</definedName>
    <definedName name="Banka_30" localSheetId="8">#REF!</definedName>
    <definedName name="Banka_30" localSheetId="9">#REF!</definedName>
    <definedName name="Banka_30" localSheetId="5">#REF!</definedName>
    <definedName name="Banka_30" localSheetId="3">#REF!</definedName>
    <definedName name="Banka_30">#REF!</definedName>
    <definedName name="Banka_32" localSheetId="4">#REF!</definedName>
    <definedName name="Banka_32" localSheetId="6">#REF!</definedName>
    <definedName name="Banka_32" localSheetId="7">#REF!</definedName>
    <definedName name="Banka_32" localSheetId="8">#REF!</definedName>
    <definedName name="Banka_32" localSheetId="9">#REF!</definedName>
    <definedName name="Banka_32" localSheetId="5">#REF!</definedName>
    <definedName name="Banka_32" localSheetId="3">#REF!</definedName>
    <definedName name="Banka_32">#REF!</definedName>
    <definedName name="Banka_34" localSheetId="4">#REF!</definedName>
    <definedName name="Banka_34" localSheetId="6">#REF!</definedName>
    <definedName name="Banka_34" localSheetId="7">#REF!</definedName>
    <definedName name="Banka_34" localSheetId="8">#REF!</definedName>
    <definedName name="Banka_34" localSheetId="9">#REF!</definedName>
    <definedName name="Banka_34" localSheetId="5">#REF!</definedName>
    <definedName name="Banka_34" localSheetId="3">#REF!</definedName>
    <definedName name="Banka_34">#REF!</definedName>
    <definedName name="Banka_35" localSheetId="4">#REF!</definedName>
    <definedName name="Banka_35" localSheetId="6">#REF!</definedName>
    <definedName name="Banka_35" localSheetId="7">#REF!</definedName>
    <definedName name="Banka_35" localSheetId="8">#REF!</definedName>
    <definedName name="Banka_35" localSheetId="9">#REF!</definedName>
    <definedName name="Banka_35" localSheetId="5">#REF!</definedName>
    <definedName name="Banka_35" localSheetId="3">#REF!</definedName>
    <definedName name="Banka_35">#REF!</definedName>
    <definedName name="Banka_37" localSheetId="4">#REF!</definedName>
    <definedName name="Banka_37" localSheetId="6">#REF!</definedName>
    <definedName name="Banka_37" localSheetId="7">#REF!</definedName>
    <definedName name="Banka_37" localSheetId="8">#REF!</definedName>
    <definedName name="Banka_37" localSheetId="9">#REF!</definedName>
    <definedName name="Banka_37" localSheetId="5">#REF!</definedName>
    <definedName name="Banka_37" localSheetId="3">#REF!</definedName>
    <definedName name="Banka_37">#REF!</definedName>
    <definedName name="Banka_4" localSheetId="4">#REF!</definedName>
    <definedName name="Banka_4" localSheetId="6">#REF!</definedName>
    <definedName name="Banka_4" localSheetId="7">#REF!</definedName>
    <definedName name="Banka_4" localSheetId="8">#REF!</definedName>
    <definedName name="Banka_4" localSheetId="9">#REF!</definedName>
    <definedName name="Banka_4" localSheetId="5">#REF!</definedName>
    <definedName name="Banka_4" localSheetId="3">#REF!</definedName>
    <definedName name="Banka_4">#REF!</definedName>
    <definedName name="Banka_41" localSheetId="4">#REF!</definedName>
    <definedName name="Banka_41" localSheetId="6">#REF!</definedName>
    <definedName name="Banka_41" localSheetId="7">#REF!</definedName>
    <definedName name="Banka_41" localSheetId="8">#REF!</definedName>
    <definedName name="Banka_41" localSheetId="9">#REF!</definedName>
    <definedName name="Banka_41" localSheetId="5">#REF!</definedName>
    <definedName name="Banka_41" localSheetId="3">#REF!</definedName>
    <definedName name="Banka_41">#REF!</definedName>
    <definedName name="Banka_42" localSheetId="4">#REF!</definedName>
    <definedName name="Banka_42" localSheetId="6">#REF!</definedName>
    <definedName name="Banka_42" localSheetId="7">#REF!</definedName>
    <definedName name="Banka_42" localSheetId="8">#REF!</definedName>
    <definedName name="Banka_42" localSheetId="9">#REF!</definedName>
    <definedName name="Banka_42" localSheetId="5">#REF!</definedName>
    <definedName name="Banka_42" localSheetId="3">#REF!</definedName>
    <definedName name="Banka_42">#REF!</definedName>
    <definedName name="Banka_43" localSheetId="4">#REF!</definedName>
    <definedName name="Banka_43" localSheetId="6">#REF!</definedName>
    <definedName name="Banka_43" localSheetId="7">#REF!</definedName>
    <definedName name="Banka_43" localSheetId="8">#REF!</definedName>
    <definedName name="Banka_43" localSheetId="9">#REF!</definedName>
    <definedName name="Banka_43" localSheetId="5">#REF!</definedName>
    <definedName name="Banka_43" localSheetId="3">#REF!</definedName>
    <definedName name="Banka_43">#REF!</definedName>
    <definedName name="battab">#REF!</definedName>
    <definedName name="battab_1">#REF!</definedName>
    <definedName name="Battzeit">#REF!</definedName>
    <definedName name="Battzeit_1">#REF!</definedName>
    <definedName name="bghrerr" localSheetId="4">#REF!</definedName>
    <definedName name="bghrerr" localSheetId="6">#REF!</definedName>
    <definedName name="bghrerr" localSheetId="7">#REF!</definedName>
    <definedName name="bghrerr" localSheetId="8">#REF!</definedName>
    <definedName name="bghrerr" localSheetId="9">#REF!</definedName>
    <definedName name="bghrerr" localSheetId="5">#REF!</definedName>
    <definedName name="bghrerr" localSheetId="3">#REF!</definedName>
    <definedName name="bghrerr">#REF!</definedName>
    <definedName name="bhvfdgvf" localSheetId="4">#REF!</definedName>
    <definedName name="bhvfdgvf" localSheetId="6">#REF!</definedName>
    <definedName name="bhvfdgvf" localSheetId="7">#REF!</definedName>
    <definedName name="bhvfdgvf" localSheetId="8">#REF!</definedName>
    <definedName name="bhvfdgvf" localSheetId="9">#REF!</definedName>
    <definedName name="bhvfdgvf" localSheetId="5">#REF!</definedName>
    <definedName name="bhvfdgvf" localSheetId="3">#REF!</definedName>
    <definedName name="bhvfdgvf">#REF!</definedName>
    <definedName name="blb" localSheetId="4">#REF!</definedName>
    <definedName name="blb" localSheetId="6">#REF!</definedName>
    <definedName name="blb" localSheetId="7">#REF!</definedName>
    <definedName name="blb" localSheetId="8">#REF!</definedName>
    <definedName name="blb" localSheetId="9">#REF!</definedName>
    <definedName name="blb" localSheetId="5">#REF!</definedName>
    <definedName name="blb" localSheetId="3">#REF!</definedName>
    <definedName name="blb">#REF!</definedName>
    <definedName name="blb_6" localSheetId="4">#REF!</definedName>
    <definedName name="blb_6" localSheetId="6">#REF!</definedName>
    <definedName name="blb_6" localSheetId="7">#REF!</definedName>
    <definedName name="blb_6" localSheetId="8">#REF!</definedName>
    <definedName name="blb_6" localSheetId="9">#REF!</definedName>
    <definedName name="blb_6" localSheetId="5">#REF!</definedName>
    <definedName name="blb_6" localSheetId="3">#REF!</definedName>
    <definedName name="blb_6">#REF!</definedName>
    <definedName name="BPK1_6" localSheetId="4">#REF!</definedName>
    <definedName name="BPK1_6" localSheetId="6">#REF!</definedName>
    <definedName name="BPK1_6" localSheetId="7">#REF!</definedName>
    <definedName name="BPK1_6" localSheetId="8">#REF!</definedName>
    <definedName name="BPK1_6" localSheetId="9">#REF!</definedName>
    <definedName name="BPK1_6" localSheetId="5">#REF!</definedName>
    <definedName name="BPK1_6" localSheetId="3">#REF!</definedName>
    <definedName name="BPK1_6">#REF!</definedName>
    <definedName name="BPK2_6" localSheetId="4">#REF!</definedName>
    <definedName name="BPK2_6" localSheetId="6">#REF!</definedName>
    <definedName name="BPK2_6" localSheetId="7">#REF!</definedName>
    <definedName name="BPK2_6" localSheetId="8">#REF!</definedName>
    <definedName name="BPK2_6" localSheetId="9">#REF!</definedName>
    <definedName name="BPK2_6" localSheetId="5">#REF!</definedName>
    <definedName name="BPK2_6" localSheetId="3">#REF!</definedName>
    <definedName name="BPK2_6">#REF!</definedName>
    <definedName name="BPK3_6" localSheetId="4">#REF!</definedName>
    <definedName name="BPK3_6" localSheetId="6">#REF!</definedName>
    <definedName name="BPK3_6" localSheetId="7">#REF!</definedName>
    <definedName name="BPK3_6" localSheetId="8">#REF!</definedName>
    <definedName name="BPK3_6" localSheetId="9">#REF!</definedName>
    <definedName name="BPK3_6" localSheetId="5">#REF!</definedName>
    <definedName name="BPK3_6" localSheetId="3">#REF!</definedName>
    <definedName name="BPK3_6">#REF!</definedName>
    <definedName name="bvv">'[8]Nabídka - EZS Alarmcom (Česky)'!$C$3</definedName>
    <definedName name="celkrozp" localSheetId="4">#REF!</definedName>
    <definedName name="celkrozp" localSheetId="6">#REF!</definedName>
    <definedName name="celkrozp" localSheetId="7">#REF!</definedName>
    <definedName name="celkrozp" localSheetId="8">#REF!</definedName>
    <definedName name="celkrozp" localSheetId="9">#REF!</definedName>
    <definedName name="celkrozp" localSheetId="5">#REF!</definedName>
    <definedName name="celkrozp" localSheetId="3">#REF!</definedName>
    <definedName name="celkrozp">#REF!</definedName>
    <definedName name="Cena" localSheetId="4">#REF!</definedName>
    <definedName name="Cena" localSheetId="6">#REF!</definedName>
    <definedName name="Cena" localSheetId="7">#REF!</definedName>
    <definedName name="Cena" localSheetId="8">#REF!</definedName>
    <definedName name="Cena" localSheetId="9">#REF!</definedName>
    <definedName name="Cena" localSheetId="5">#REF!</definedName>
    <definedName name="Cena" localSheetId="3">#REF!</definedName>
    <definedName name="Cena">#REF!</definedName>
    <definedName name="Cena_1" localSheetId="4">#REF!</definedName>
    <definedName name="Cena_1" localSheetId="6">#REF!</definedName>
    <definedName name="Cena_1" localSheetId="7">#REF!</definedName>
    <definedName name="Cena_1" localSheetId="8">#REF!</definedName>
    <definedName name="Cena_1" localSheetId="9">#REF!</definedName>
    <definedName name="Cena_1" localSheetId="5">#REF!</definedName>
    <definedName name="Cena_1" localSheetId="3">#REF!</definedName>
    <definedName name="Cena_1">#REF!</definedName>
    <definedName name="Cena_dokumentace" localSheetId="4">#REF!</definedName>
    <definedName name="Cena_dokumentace" localSheetId="6">#REF!</definedName>
    <definedName name="Cena_dokumentace" localSheetId="7">#REF!</definedName>
    <definedName name="Cena_dokumentace" localSheetId="8">#REF!</definedName>
    <definedName name="Cena_dokumentace" localSheetId="9">#REF!</definedName>
    <definedName name="Cena_dokumentace" localSheetId="5">#REF!</definedName>
    <definedName name="Cena_dokumentace" localSheetId="3">#REF!</definedName>
    <definedName name="Cena_dokumentace">#REF!</definedName>
    <definedName name="Cena1" localSheetId="4">#REF!</definedName>
    <definedName name="Cena1" localSheetId="6">#REF!</definedName>
    <definedName name="Cena1" localSheetId="7">#REF!</definedName>
    <definedName name="Cena1" localSheetId="8">#REF!</definedName>
    <definedName name="Cena1" localSheetId="9">#REF!</definedName>
    <definedName name="Cena1" localSheetId="5">#REF!</definedName>
    <definedName name="Cena1" localSheetId="3">#REF!</definedName>
    <definedName name="Cena1">#REF!</definedName>
    <definedName name="Cena1_1" localSheetId="4">#REF!</definedName>
    <definedName name="Cena1_1" localSheetId="6">#REF!</definedName>
    <definedName name="Cena1_1" localSheetId="7">#REF!</definedName>
    <definedName name="Cena1_1" localSheetId="8">#REF!</definedName>
    <definedName name="Cena1_1" localSheetId="9">#REF!</definedName>
    <definedName name="Cena1_1" localSheetId="5">#REF!</definedName>
    <definedName name="Cena1_1" localSheetId="3">#REF!</definedName>
    <definedName name="Cena1_1">#REF!</definedName>
    <definedName name="Cena2" localSheetId="4">#REF!</definedName>
    <definedName name="Cena2" localSheetId="6">#REF!</definedName>
    <definedName name="Cena2" localSheetId="7">#REF!</definedName>
    <definedName name="Cena2" localSheetId="8">#REF!</definedName>
    <definedName name="Cena2" localSheetId="9">#REF!</definedName>
    <definedName name="Cena2" localSheetId="5">#REF!</definedName>
    <definedName name="Cena2" localSheetId="3">#REF!</definedName>
    <definedName name="Cena2">#REF!</definedName>
    <definedName name="Cena2_1" localSheetId="4">#REF!</definedName>
    <definedName name="Cena2_1" localSheetId="6">#REF!</definedName>
    <definedName name="Cena2_1" localSheetId="7">#REF!</definedName>
    <definedName name="Cena2_1" localSheetId="8">#REF!</definedName>
    <definedName name="Cena2_1" localSheetId="9">#REF!</definedName>
    <definedName name="Cena2_1" localSheetId="5">#REF!</definedName>
    <definedName name="Cena2_1" localSheetId="3">#REF!</definedName>
    <definedName name="Cena2_1">#REF!</definedName>
    <definedName name="Cena3" localSheetId="4">#REF!</definedName>
    <definedName name="Cena3" localSheetId="6">#REF!</definedName>
    <definedName name="Cena3" localSheetId="7">#REF!</definedName>
    <definedName name="Cena3" localSheetId="8">#REF!</definedName>
    <definedName name="Cena3" localSheetId="9">#REF!</definedName>
    <definedName name="Cena3" localSheetId="5">#REF!</definedName>
    <definedName name="Cena3" localSheetId="3">#REF!</definedName>
    <definedName name="Cena3">#REF!</definedName>
    <definedName name="Cena3_1" localSheetId="4">#REF!</definedName>
    <definedName name="Cena3_1" localSheetId="6">#REF!</definedName>
    <definedName name="Cena3_1" localSheetId="7">#REF!</definedName>
    <definedName name="Cena3_1" localSheetId="8">#REF!</definedName>
    <definedName name="Cena3_1" localSheetId="9">#REF!</definedName>
    <definedName name="Cena3_1" localSheetId="5">#REF!</definedName>
    <definedName name="Cena3_1" localSheetId="3">#REF!</definedName>
    <definedName name="Cena3_1">#REF!</definedName>
    <definedName name="Cena4" localSheetId="4">#REF!</definedName>
    <definedName name="Cena4" localSheetId="6">#REF!</definedName>
    <definedName name="Cena4" localSheetId="7">#REF!</definedName>
    <definedName name="Cena4" localSheetId="8">#REF!</definedName>
    <definedName name="Cena4" localSheetId="9">#REF!</definedName>
    <definedName name="Cena4" localSheetId="5">#REF!</definedName>
    <definedName name="Cena4" localSheetId="3">#REF!</definedName>
    <definedName name="Cena4">#REF!</definedName>
    <definedName name="Cena4_1" localSheetId="4">#REF!</definedName>
    <definedName name="Cena4_1" localSheetId="6">#REF!</definedName>
    <definedName name="Cena4_1" localSheetId="7">#REF!</definedName>
    <definedName name="Cena4_1" localSheetId="8">#REF!</definedName>
    <definedName name="Cena4_1" localSheetId="9">#REF!</definedName>
    <definedName name="Cena4_1" localSheetId="5">#REF!</definedName>
    <definedName name="Cena4_1" localSheetId="3">#REF!</definedName>
    <definedName name="Cena4_1">#REF!</definedName>
    <definedName name="Cena5" localSheetId="4">#REF!</definedName>
    <definedName name="Cena5" localSheetId="6">#REF!</definedName>
    <definedName name="Cena5" localSheetId="7">#REF!</definedName>
    <definedName name="Cena5" localSheetId="8">#REF!</definedName>
    <definedName name="Cena5" localSheetId="9">#REF!</definedName>
    <definedName name="Cena5" localSheetId="5">#REF!</definedName>
    <definedName name="Cena5" localSheetId="3">#REF!</definedName>
    <definedName name="Cena5">#REF!</definedName>
    <definedName name="Cena5_1" localSheetId="4">#REF!</definedName>
    <definedName name="Cena5_1" localSheetId="6">#REF!</definedName>
    <definedName name="Cena5_1" localSheetId="7">#REF!</definedName>
    <definedName name="Cena5_1" localSheetId="8">#REF!</definedName>
    <definedName name="Cena5_1" localSheetId="9">#REF!</definedName>
    <definedName name="Cena5_1" localSheetId="5">#REF!</definedName>
    <definedName name="Cena5_1" localSheetId="3">#REF!</definedName>
    <definedName name="Cena5_1">#REF!</definedName>
    <definedName name="Cena6" localSheetId="4">#REF!</definedName>
    <definedName name="Cena6" localSheetId="6">#REF!</definedName>
    <definedName name="Cena6" localSheetId="7">#REF!</definedName>
    <definedName name="Cena6" localSheetId="8">#REF!</definedName>
    <definedName name="Cena6" localSheetId="9">#REF!</definedName>
    <definedName name="Cena6" localSheetId="5">#REF!</definedName>
    <definedName name="Cena6" localSheetId="3">#REF!</definedName>
    <definedName name="Cena6">#REF!</definedName>
    <definedName name="Cena6_1" localSheetId="4">#REF!</definedName>
    <definedName name="Cena6_1" localSheetId="6">#REF!</definedName>
    <definedName name="Cena6_1" localSheetId="7">#REF!</definedName>
    <definedName name="Cena6_1" localSheetId="8">#REF!</definedName>
    <definedName name="Cena6_1" localSheetId="9">#REF!</definedName>
    <definedName name="Cena6_1" localSheetId="5">#REF!</definedName>
    <definedName name="Cena6_1" localSheetId="3">#REF!</definedName>
    <definedName name="Cena6_1">#REF!</definedName>
    <definedName name="Cena7" localSheetId="4">#REF!</definedName>
    <definedName name="Cena7" localSheetId="6">#REF!</definedName>
    <definedName name="Cena7" localSheetId="7">#REF!</definedName>
    <definedName name="Cena7" localSheetId="8">#REF!</definedName>
    <definedName name="Cena7" localSheetId="9">#REF!</definedName>
    <definedName name="Cena7" localSheetId="5">#REF!</definedName>
    <definedName name="Cena7" localSheetId="3">#REF!</definedName>
    <definedName name="Cena7">#REF!</definedName>
    <definedName name="Cena7_1" localSheetId="4">#REF!</definedName>
    <definedName name="Cena7_1" localSheetId="6">#REF!</definedName>
    <definedName name="Cena7_1" localSheetId="7">#REF!</definedName>
    <definedName name="Cena7_1" localSheetId="8">#REF!</definedName>
    <definedName name="Cena7_1" localSheetId="9">#REF!</definedName>
    <definedName name="Cena7_1" localSheetId="5">#REF!</definedName>
    <definedName name="Cena7_1" localSheetId="3">#REF!</definedName>
    <definedName name="Cena7_1">#REF!</definedName>
    <definedName name="Cena8" localSheetId="4">#REF!</definedName>
    <definedName name="Cena8" localSheetId="6">#REF!</definedName>
    <definedName name="Cena8" localSheetId="7">#REF!</definedName>
    <definedName name="Cena8" localSheetId="8">#REF!</definedName>
    <definedName name="Cena8" localSheetId="9">#REF!</definedName>
    <definedName name="Cena8" localSheetId="5">#REF!</definedName>
    <definedName name="Cena8" localSheetId="3">#REF!</definedName>
    <definedName name="Cena8">#REF!</definedName>
    <definedName name="Cena8_1" localSheetId="4">#REF!</definedName>
    <definedName name="Cena8_1" localSheetId="6">#REF!</definedName>
    <definedName name="Cena8_1" localSheetId="7">#REF!</definedName>
    <definedName name="Cena8_1" localSheetId="8">#REF!</definedName>
    <definedName name="Cena8_1" localSheetId="9">#REF!</definedName>
    <definedName name="Cena8_1" localSheetId="5">#REF!</definedName>
    <definedName name="Cena8_1" localSheetId="3">#REF!</definedName>
    <definedName name="Cena8_1">#REF!</definedName>
    <definedName name="cif">#REF!</definedName>
    <definedName name="cif_1">#REF!</definedName>
    <definedName name="cisloobjektu">'[9]Krycí list'!$A$5</definedName>
    <definedName name="cisloobjektu_6" localSheetId="4">#REF!</definedName>
    <definedName name="cisloobjektu_6" localSheetId="6">#REF!</definedName>
    <definedName name="cisloobjektu_6" localSheetId="7">#REF!</definedName>
    <definedName name="cisloobjektu_6" localSheetId="8">#REF!</definedName>
    <definedName name="cisloobjektu_6" localSheetId="9">#REF!</definedName>
    <definedName name="cisloobjektu_6" localSheetId="5">#REF!</definedName>
    <definedName name="cisloobjektu_6" localSheetId="3">#REF!</definedName>
    <definedName name="cisloobjektu_6">#REF!</definedName>
    <definedName name="cislostavby">'[10]Krycí list'!$A$7</definedName>
    <definedName name="cislostavby_6" localSheetId="4">#REF!</definedName>
    <definedName name="cislostavby_6" localSheetId="6">#REF!</definedName>
    <definedName name="cislostavby_6" localSheetId="7">#REF!</definedName>
    <definedName name="cislostavby_6" localSheetId="8">#REF!</definedName>
    <definedName name="cislostavby_6" localSheetId="9">#REF!</definedName>
    <definedName name="cislostavby_6" localSheetId="5">#REF!</definedName>
    <definedName name="cislostavby_6" localSheetId="3">#REF!</definedName>
    <definedName name="cislostavby_6">#REF!</definedName>
    <definedName name="Clo" localSheetId="4">#REF!</definedName>
    <definedName name="Clo" localSheetId="6">#REF!</definedName>
    <definedName name="Clo" localSheetId="7">#REF!</definedName>
    <definedName name="Clo" localSheetId="8">#REF!</definedName>
    <definedName name="Clo" localSheetId="9">#REF!</definedName>
    <definedName name="Clo" localSheetId="5">#REF!</definedName>
    <definedName name="Clo" localSheetId="3">#REF!</definedName>
    <definedName name="Clo">#REF!</definedName>
    <definedName name="Clo_2" localSheetId="4">#REF!</definedName>
    <definedName name="Clo_2" localSheetId="6">#REF!</definedName>
    <definedName name="Clo_2" localSheetId="7">#REF!</definedName>
    <definedName name="Clo_2" localSheetId="8">#REF!</definedName>
    <definedName name="Clo_2" localSheetId="9">#REF!</definedName>
    <definedName name="Clo_2" localSheetId="5">#REF!</definedName>
    <definedName name="Clo_2" localSheetId="3">#REF!</definedName>
    <definedName name="Clo_2">#REF!</definedName>
    <definedName name="Clo_3" localSheetId="4">#REF!</definedName>
    <definedName name="Clo_3" localSheetId="6">#REF!</definedName>
    <definedName name="Clo_3" localSheetId="7">#REF!</definedName>
    <definedName name="Clo_3" localSheetId="8">#REF!</definedName>
    <definedName name="Clo_3" localSheetId="9">#REF!</definedName>
    <definedName name="Clo_3" localSheetId="5">#REF!</definedName>
    <definedName name="Clo_3" localSheetId="3">#REF!</definedName>
    <definedName name="Clo_3">#REF!</definedName>
    <definedName name="Clo_30" localSheetId="4">#REF!</definedName>
    <definedName name="Clo_30" localSheetId="6">#REF!</definedName>
    <definedName name="Clo_30" localSheetId="7">#REF!</definedName>
    <definedName name="Clo_30" localSheetId="8">#REF!</definedName>
    <definedName name="Clo_30" localSheetId="9">#REF!</definedName>
    <definedName name="Clo_30" localSheetId="5">#REF!</definedName>
    <definedName name="Clo_30" localSheetId="3">#REF!</definedName>
    <definedName name="Clo_30">#REF!</definedName>
    <definedName name="Clo_32" localSheetId="4">#REF!</definedName>
    <definedName name="Clo_32" localSheetId="6">#REF!</definedName>
    <definedName name="Clo_32" localSheetId="7">#REF!</definedName>
    <definedName name="Clo_32" localSheetId="8">#REF!</definedName>
    <definedName name="Clo_32" localSheetId="9">#REF!</definedName>
    <definedName name="Clo_32" localSheetId="5">#REF!</definedName>
    <definedName name="Clo_32" localSheetId="3">#REF!</definedName>
    <definedName name="Clo_32">#REF!</definedName>
    <definedName name="Clo_34" localSheetId="4">#REF!</definedName>
    <definedName name="Clo_34" localSheetId="6">#REF!</definedName>
    <definedName name="Clo_34" localSheetId="7">#REF!</definedName>
    <definedName name="Clo_34" localSheetId="8">#REF!</definedName>
    <definedName name="Clo_34" localSheetId="9">#REF!</definedName>
    <definedName name="Clo_34" localSheetId="5">#REF!</definedName>
    <definedName name="Clo_34" localSheetId="3">#REF!</definedName>
    <definedName name="Clo_34">#REF!</definedName>
    <definedName name="Clo_35" localSheetId="4">#REF!</definedName>
    <definedName name="Clo_35" localSheetId="6">#REF!</definedName>
    <definedName name="Clo_35" localSheetId="7">#REF!</definedName>
    <definedName name="Clo_35" localSheetId="8">#REF!</definedName>
    <definedName name="Clo_35" localSheetId="9">#REF!</definedName>
    <definedName name="Clo_35" localSheetId="5">#REF!</definedName>
    <definedName name="Clo_35" localSheetId="3">#REF!</definedName>
    <definedName name="Clo_35">#REF!</definedName>
    <definedName name="Clo_37" localSheetId="4">#REF!</definedName>
    <definedName name="Clo_37" localSheetId="6">#REF!</definedName>
    <definedName name="Clo_37" localSheetId="7">#REF!</definedName>
    <definedName name="Clo_37" localSheetId="8">#REF!</definedName>
    <definedName name="Clo_37" localSheetId="9">#REF!</definedName>
    <definedName name="Clo_37" localSheetId="5">#REF!</definedName>
    <definedName name="Clo_37" localSheetId="3">#REF!</definedName>
    <definedName name="Clo_37">#REF!</definedName>
    <definedName name="Clo_4" localSheetId="4">#REF!</definedName>
    <definedName name="Clo_4" localSheetId="6">#REF!</definedName>
    <definedName name="Clo_4" localSheetId="7">#REF!</definedName>
    <definedName name="Clo_4" localSheetId="8">#REF!</definedName>
    <definedName name="Clo_4" localSheetId="9">#REF!</definedName>
    <definedName name="Clo_4" localSheetId="5">#REF!</definedName>
    <definedName name="Clo_4" localSheetId="3">#REF!</definedName>
    <definedName name="Clo_4">#REF!</definedName>
    <definedName name="Clo_41" localSheetId="4">#REF!</definedName>
    <definedName name="Clo_41" localSheetId="6">#REF!</definedName>
    <definedName name="Clo_41" localSheetId="7">#REF!</definedName>
    <definedName name="Clo_41" localSheetId="8">#REF!</definedName>
    <definedName name="Clo_41" localSheetId="9">#REF!</definedName>
    <definedName name="Clo_41" localSheetId="5">#REF!</definedName>
    <definedName name="Clo_41" localSheetId="3">#REF!</definedName>
    <definedName name="Clo_41">#REF!</definedName>
    <definedName name="Clo_42" localSheetId="4">#REF!</definedName>
    <definedName name="Clo_42" localSheetId="6">#REF!</definedName>
    <definedName name="Clo_42" localSheetId="7">#REF!</definedName>
    <definedName name="Clo_42" localSheetId="8">#REF!</definedName>
    <definedName name="Clo_42" localSheetId="9">#REF!</definedName>
    <definedName name="Clo_42" localSheetId="5">#REF!</definedName>
    <definedName name="Clo_42" localSheetId="3">#REF!</definedName>
    <definedName name="Clo_42">#REF!</definedName>
    <definedName name="Clo_43" localSheetId="4">#REF!</definedName>
    <definedName name="Clo_43" localSheetId="6">#REF!</definedName>
    <definedName name="Clo_43" localSheetId="7">#REF!</definedName>
    <definedName name="Clo_43" localSheetId="8">#REF!</definedName>
    <definedName name="Clo_43" localSheetId="9">#REF!</definedName>
    <definedName name="Clo_43" localSheetId="5">#REF!</definedName>
    <definedName name="Clo_43" localSheetId="3">#REF!</definedName>
    <definedName name="Clo_43">#REF!</definedName>
    <definedName name="Com.">#REF!</definedName>
    <definedName name="Com._1">#REF!</definedName>
    <definedName name="d" localSheetId="4">#REF!</definedName>
    <definedName name="d" localSheetId="6">#REF!</definedName>
    <definedName name="d" localSheetId="7">#REF!</definedName>
    <definedName name="d" localSheetId="8">#REF!</definedName>
    <definedName name="d" localSheetId="9">#REF!</definedName>
    <definedName name="d" localSheetId="5">#REF!</definedName>
    <definedName name="d" localSheetId="3">#REF!</definedName>
    <definedName name="d">#REF!</definedName>
    <definedName name="datab." localSheetId="4">#REF!</definedName>
    <definedName name="datab." localSheetId="6">#REF!</definedName>
    <definedName name="datab." localSheetId="7">#REF!</definedName>
    <definedName name="datab." localSheetId="8">#REF!</definedName>
    <definedName name="datab." localSheetId="9">#REF!</definedName>
    <definedName name="datab." localSheetId="5">#REF!</definedName>
    <definedName name="datab." localSheetId="3">#REF!</definedName>
    <definedName name="datab.">#REF!</definedName>
    <definedName name="datab_">"#ref!"</definedName>
    <definedName name="Database" localSheetId="4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5">#REF!</definedName>
    <definedName name="Database" localSheetId="3">#REF!</definedName>
    <definedName name="Database">#REF!</definedName>
    <definedName name="Database_1" localSheetId="6">#REF!</definedName>
    <definedName name="Database_1">#REF!</definedName>
    <definedName name="_xlnm.Database" localSheetId="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5">#REF!</definedName>
    <definedName name="_xlnm.Database" localSheetId="3">#REF!</definedName>
    <definedName name="_xlnm.Database">#REF!</definedName>
    <definedName name="DATE___0_1">0</definedName>
    <definedName name="DATE___0_2">0</definedName>
    <definedName name="Datum" localSheetId="4">#REF!</definedName>
    <definedName name="Datum" localSheetId="6">#REF!</definedName>
    <definedName name="Datum" localSheetId="7">#REF!</definedName>
    <definedName name="Datum" localSheetId="8">#REF!</definedName>
    <definedName name="Datum" localSheetId="9">#REF!</definedName>
    <definedName name="Datum" localSheetId="5">#REF!</definedName>
    <definedName name="Datum" localSheetId="3">#REF!</definedName>
    <definedName name="Datum">#REF!</definedName>
    <definedName name="Datum_1" localSheetId="4">[11]MaR!#REF!</definedName>
    <definedName name="Datum_1" localSheetId="6">[11]MaR!#REF!</definedName>
    <definedName name="Datum_1" localSheetId="7">[11]MaR!#REF!</definedName>
    <definedName name="Datum_1" localSheetId="8">[11]MaR!#REF!</definedName>
    <definedName name="Datum_1" localSheetId="9">[11]MaR!#REF!</definedName>
    <definedName name="Datum_1" localSheetId="5">[11]MaR!#REF!</definedName>
    <definedName name="Datum_1" localSheetId="3">[11]MaR!#REF!</definedName>
    <definedName name="Datum_1">[11]MaR!#REF!</definedName>
    <definedName name="Datum_9" localSheetId="4">#REF!</definedName>
    <definedName name="Datum_9" localSheetId="6">#REF!</definedName>
    <definedName name="Datum_9" localSheetId="7">#REF!</definedName>
    <definedName name="Datum_9" localSheetId="8">#REF!</definedName>
    <definedName name="Datum_9" localSheetId="9">#REF!</definedName>
    <definedName name="Datum_9" localSheetId="5">#REF!</definedName>
    <definedName name="Datum_9" localSheetId="3">#REF!</definedName>
    <definedName name="Datum_9">#REF!</definedName>
    <definedName name="debil" localSheetId="4">#REF!</definedName>
    <definedName name="debil" localSheetId="6">#REF!</definedName>
    <definedName name="debil" localSheetId="7">#REF!</definedName>
    <definedName name="debil" localSheetId="8">#REF!</definedName>
    <definedName name="debil" localSheetId="9">#REF!</definedName>
    <definedName name="debil" localSheetId="5">#REF!</definedName>
    <definedName name="debil" localSheetId="3">#REF!</definedName>
    <definedName name="debil">#REF!</definedName>
    <definedName name="debil_6" localSheetId="4">#REF!</definedName>
    <definedName name="debil_6" localSheetId="6">#REF!</definedName>
    <definedName name="debil_6" localSheetId="7">#REF!</definedName>
    <definedName name="debil_6" localSheetId="8">#REF!</definedName>
    <definedName name="debil_6" localSheetId="9">#REF!</definedName>
    <definedName name="debil_6" localSheetId="5">#REF!</definedName>
    <definedName name="debil_6" localSheetId="3">#REF!</definedName>
    <definedName name="debil_6">#REF!</definedName>
    <definedName name="dem___0_1">0</definedName>
    <definedName name="dem___0_2">0</definedName>
    <definedName name="detail_T4" localSheetId="4">'[4]SO 01c_AS'!#REF!</definedName>
    <definedName name="detail_T4" localSheetId="6">'[4]SO 01c_AS'!#REF!</definedName>
    <definedName name="detail_T4" localSheetId="7">'[4]SO 01c_AS'!#REF!</definedName>
    <definedName name="detail_T4" localSheetId="8">'[4]SO 01c_AS'!#REF!</definedName>
    <definedName name="detail_T4" localSheetId="9">'[4]SO 01c_AS'!#REF!</definedName>
    <definedName name="detail_T4" localSheetId="5">'[4]SO 01c_AS'!#REF!</definedName>
    <definedName name="detail_T4" localSheetId="3">'[4]SO 01c_AS'!#REF!</definedName>
    <definedName name="detail_T4">'[4]SO 01c_AS'!#REF!</definedName>
    <definedName name="detail_T4_6" localSheetId="4">#REF!</definedName>
    <definedName name="detail_T4_6" localSheetId="6">#REF!</definedName>
    <definedName name="detail_T4_6" localSheetId="7">#REF!</definedName>
    <definedName name="detail_T4_6" localSheetId="8">#REF!</definedName>
    <definedName name="detail_T4_6" localSheetId="9">#REF!</definedName>
    <definedName name="detail_T4_6" localSheetId="5">#REF!</definedName>
    <definedName name="detail_T4_6" localSheetId="3">#REF!</definedName>
    <definedName name="detail_T4_6">#REF!</definedName>
    <definedName name="df" localSheetId="4">#REF!</definedName>
    <definedName name="df" localSheetId="6">#REF!</definedName>
    <definedName name="df" localSheetId="7">#REF!</definedName>
    <definedName name="df" localSheetId="8">#REF!</definedName>
    <definedName name="df" localSheetId="9">#REF!</definedName>
    <definedName name="df" localSheetId="5">#REF!</definedName>
    <definedName name="df" localSheetId="3">#REF!</definedName>
    <definedName name="df">#REF!</definedName>
    <definedName name="dfdaf" localSheetId="4">#REF!</definedName>
    <definedName name="dfdaf" localSheetId="6">#REF!</definedName>
    <definedName name="dfdaf" localSheetId="7">#REF!</definedName>
    <definedName name="dfdaf" localSheetId="8">#REF!</definedName>
    <definedName name="dfdaf" localSheetId="9">#REF!</definedName>
    <definedName name="dfdaf" localSheetId="5">#REF!</definedName>
    <definedName name="dfdaf" localSheetId="3">#REF!</definedName>
    <definedName name="dfdaf">#REF!</definedName>
    <definedName name="dg" localSheetId="4">'[8]Nabídka - EZS Alarmcom (Česky)'!#REF!</definedName>
    <definedName name="dg" localSheetId="6">'[8]Nabídka - EZS Alarmcom (Česky)'!#REF!</definedName>
    <definedName name="dg" localSheetId="7">'[8]Nabídka - EZS Alarmcom (Česky)'!#REF!</definedName>
    <definedName name="dg" localSheetId="8">'[8]Nabídka - EZS Alarmcom (Česky)'!#REF!</definedName>
    <definedName name="dg" localSheetId="9">'[8]Nabídka - EZS Alarmcom (Česky)'!#REF!</definedName>
    <definedName name="dg" localSheetId="5">'[8]Nabídka - EZS Alarmcom (Česky)'!#REF!</definedName>
    <definedName name="dg" localSheetId="3">'[8]Nabídka - EZS Alarmcom (Česky)'!#REF!</definedName>
    <definedName name="dg">'[8]Nabídka - EZS Alarmcom (Česky)'!#REF!</definedName>
    <definedName name="Dil" localSheetId="4">#REF!</definedName>
    <definedName name="Dil" localSheetId="6">#REF!</definedName>
    <definedName name="Dil" localSheetId="7">#REF!</definedName>
    <definedName name="Dil" localSheetId="8">#REF!</definedName>
    <definedName name="Dil" localSheetId="9">#REF!</definedName>
    <definedName name="Dil" localSheetId="5">#REF!</definedName>
    <definedName name="Dil" localSheetId="3">#REF!</definedName>
    <definedName name="Dil">#REF!</definedName>
    <definedName name="Dil_6" localSheetId="4">#REF!</definedName>
    <definedName name="Dil_6" localSheetId="6">#REF!</definedName>
    <definedName name="Dil_6" localSheetId="7">#REF!</definedName>
    <definedName name="Dil_6" localSheetId="8">#REF!</definedName>
    <definedName name="Dil_6" localSheetId="9">#REF!</definedName>
    <definedName name="Dil_6" localSheetId="5">#REF!</definedName>
    <definedName name="Dil_6" localSheetId="3">#REF!</definedName>
    <definedName name="Dil_6">#REF!</definedName>
    <definedName name="Dispečink" localSheetId="4">[12]MaR!#REF!</definedName>
    <definedName name="Dispečink" localSheetId="6">[12]MaR!#REF!</definedName>
    <definedName name="Dispečink" localSheetId="7">[12]MaR!#REF!</definedName>
    <definedName name="Dispečink" localSheetId="8">[12]MaR!#REF!</definedName>
    <definedName name="Dispečink" localSheetId="9">[12]MaR!#REF!</definedName>
    <definedName name="Dispečink" localSheetId="5">[12]MaR!#REF!</definedName>
    <definedName name="Dispečink" localSheetId="3">[12]MaR!#REF!</definedName>
    <definedName name="Dispečink">[12]MaR!#REF!</definedName>
    <definedName name="Dispečink_1" localSheetId="4">[11]MaR!#REF!</definedName>
    <definedName name="Dispečink_1" localSheetId="6">[11]MaR!#REF!</definedName>
    <definedName name="Dispečink_1" localSheetId="7">[11]MaR!#REF!</definedName>
    <definedName name="Dispečink_1" localSheetId="8">[11]MaR!#REF!</definedName>
    <definedName name="Dispečink_1" localSheetId="9">[11]MaR!#REF!</definedName>
    <definedName name="Dispečink_1" localSheetId="5">[11]MaR!#REF!</definedName>
    <definedName name="Dispečink_1" localSheetId="3">[11]MaR!#REF!</definedName>
    <definedName name="Dispečink_1">[11]MaR!#REF!</definedName>
    <definedName name="DKGJSDGS" localSheetId="4">#REF!</definedName>
    <definedName name="DKGJSDGS" localSheetId="6">#REF!</definedName>
    <definedName name="DKGJSDGS" localSheetId="7">#REF!</definedName>
    <definedName name="DKGJSDGS" localSheetId="8">#REF!</definedName>
    <definedName name="DKGJSDGS" localSheetId="9">#REF!</definedName>
    <definedName name="DKGJSDGS" localSheetId="5">#REF!</definedName>
    <definedName name="DKGJSDGS" localSheetId="3">#REF!</definedName>
    <definedName name="DKGJSDGS">#REF!</definedName>
    <definedName name="Dodavka" localSheetId="4">#REF!</definedName>
    <definedName name="Dodavka" localSheetId="6">#REF!</definedName>
    <definedName name="Dodavka" localSheetId="7">#REF!</definedName>
    <definedName name="Dodavka" localSheetId="8">#REF!</definedName>
    <definedName name="Dodavka" localSheetId="9">#REF!</definedName>
    <definedName name="Dodavka" localSheetId="5">#REF!</definedName>
    <definedName name="Dodavka" localSheetId="3">#REF!</definedName>
    <definedName name="Dodavka">#REF!</definedName>
    <definedName name="Dodavka_6" localSheetId="4">#REF!</definedName>
    <definedName name="Dodavka_6" localSheetId="6">#REF!</definedName>
    <definedName name="Dodavka_6" localSheetId="7">#REF!</definedName>
    <definedName name="Dodavka_6" localSheetId="8">#REF!</definedName>
    <definedName name="Dodavka_6" localSheetId="9">#REF!</definedName>
    <definedName name="Dodavka_6" localSheetId="5">#REF!</definedName>
    <definedName name="Dodavka_6" localSheetId="3">#REF!</definedName>
    <definedName name="Dodavka_6">#REF!</definedName>
    <definedName name="Dodavka0" localSheetId="4">#REF!</definedName>
    <definedName name="Dodavka0" localSheetId="6">#REF!</definedName>
    <definedName name="Dodavka0" localSheetId="7">#REF!</definedName>
    <definedName name="Dodavka0" localSheetId="8">#REF!</definedName>
    <definedName name="Dodavka0" localSheetId="9">#REF!</definedName>
    <definedName name="Dodavka0" localSheetId="5">#REF!</definedName>
    <definedName name="Dodavka0" localSheetId="3">#REF!</definedName>
    <definedName name="Dodavka0">#REF!</definedName>
    <definedName name="Dodavka0_6" localSheetId="4">#REF!</definedName>
    <definedName name="Dodavka0_6" localSheetId="6">#REF!</definedName>
    <definedName name="Dodavka0_6" localSheetId="7">#REF!</definedName>
    <definedName name="Dodavka0_6" localSheetId="8">#REF!</definedName>
    <definedName name="Dodavka0_6" localSheetId="9">#REF!</definedName>
    <definedName name="Dodavka0_6" localSheetId="5">#REF!</definedName>
    <definedName name="Dodavka0_6" localSheetId="3">#REF!</definedName>
    <definedName name="Dodavka0_6">#REF!</definedName>
    <definedName name="Doprava" localSheetId="4">#REF!</definedName>
    <definedName name="Doprava" localSheetId="6">#REF!</definedName>
    <definedName name="Doprava" localSheetId="7">#REF!</definedName>
    <definedName name="Doprava" localSheetId="8">#REF!</definedName>
    <definedName name="Doprava" localSheetId="9">#REF!</definedName>
    <definedName name="Doprava" localSheetId="5">#REF!</definedName>
    <definedName name="Doprava" localSheetId="3">#REF!</definedName>
    <definedName name="Doprava">#REF!</definedName>
    <definedName name="Doprava_2" localSheetId="4">#REF!</definedName>
    <definedName name="Doprava_2" localSheetId="6">#REF!</definedName>
    <definedName name="Doprava_2" localSheetId="7">#REF!</definedName>
    <definedName name="Doprava_2" localSheetId="8">#REF!</definedName>
    <definedName name="Doprava_2" localSheetId="9">#REF!</definedName>
    <definedName name="Doprava_2" localSheetId="5">#REF!</definedName>
    <definedName name="Doprava_2" localSheetId="3">#REF!</definedName>
    <definedName name="Doprava_2">#REF!</definedName>
    <definedName name="Doprava_3" localSheetId="4">#REF!</definedName>
    <definedName name="Doprava_3" localSheetId="6">#REF!</definedName>
    <definedName name="Doprava_3" localSheetId="7">#REF!</definedName>
    <definedName name="Doprava_3" localSheetId="8">#REF!</definedName>
    <definedName name="Doprava_3" localSheetId="9">#REF!</definedName>
    <definedName name="Doprava_3" localSheetId="5">#REF!</definedName>
    <definedName name="Doprava_3" localSheetId="3">#REF!</definedName>
    <definedName name="Doprava_3">#REF!</definedName>
    <definedName name="Doprava_30" localSheetId="4">#REF!</definedName>
    <definedName name="Doprava_30" localSheetId="6">#REF!</definedName>
    <definedName name="Doprava_30" localSheetId="7">#REF!</definedName>
    <definedName name="Doprava_30" localSheetId="8">#REF!</definedName>
    <definedName name="Doprava_30" localSheetId="9">#REF!</definedName>
    <definedName name="Doprava_30" localSheetId="5">#REF!</definedName>
    <definedName name="Doprava_30" localSheetId="3">#REF!</definedName>
    <definedName name="Doprava_30">#REF!</definedName>
    <definedName name="Doprava_32" localSheetId="4">#REF!</definedName>
    <definedName name="Doprava_32" localSheetId="6">#REF!</definedName>
    <definedName name="Doprava_32" localSheetId="7">#REF!</definedName>
    <definedName name="Doprava_32" localSheetId="8">#REF!</definedName>
    <definedName name="Doprava_32" localSheetId="9">#REF!</definedName>
    <definedName name="Doprava_32" localSheetId="5">#REF!</definedName>
    <definedName name="Doprava_32" localSheetId="3">#REF!</definedName>
    <definedName name="Doprava_32">#REF!</definedName>
    <definedName name="Doprava_34" localSheetId="4">#REF!</definedName>
    <definedName name="Doprava_34" localSheetId="6">#REF!</definedName>
    <definedName name="Doprava_34" localSheetId="7">#REF!</definedName>
    <definedName name="Doprava_34" localSheetId="8">#REF!</definedName>
    <definedName name="Doprava_34" localSheetId="9">#REF!</definedName>
    <definedName name="Doprava_34" localSheetId="5">#REF!</definedName>
    <definedName name="Doprava_34" localSheetId="3">#REF!</definedName>
    <definedName name="Doprava_34">#REF!</definedName>
    <definedName name="Doprava_35" localSheetId="4">#REF!</definedName>
    <definedName name="Doprava_35" localSheetId="6">#REF!</definedName>
    <definedName name="Doprava_35" localSheetId="7">#REF!</definedName>
    <definedName name="Doprava_35" localSheetId="8">#REF!</definedName>
    <definedName name="Doprava_35" localSheetId="9">#REF!</definedName>
    <definedName name="Doprava_35" localSheetId="5">#REF!</definedName>
    <definedName name="Doprava_35" localSheetId="3">#REF!</definedName>
    <definedName name="Doprava_35">#REF!</definedName>
    <definedName name="Doprava_37" localSheetId="4">#REF!</definedName>
    <definedName name="Doprava_37" localSheetId="6">#REF!</definedName>
    <definedName name="Doprava_37" localSheetId="7">#REF!</definedName>
    <definedName name="Doprava_37" localSheetId="8">#REF!</definedName>
    <definedName name="Doprava_37" localSheetId="9">#REF!</definedName>
    <definedName name="Doprava_37" localSheetId="5">#REF!</definedName>
    <definedName name="Doprava_37" localSheetId="3">#REF!</definedName>
    <definedName name="Doprava_37">#REF!</definedName>
    <definedName name="Doprava_4" localSheetId="4">#REF!</definedName>
    <definedName name="Doprava_4" localSheetId="6">#REF!</definedName>
    <definedName name="Doprava_4" localSheetId="7">#REF!</definedName>
    <definedName name="Doprava_4" localSheetId="8">#REF!</definedName>
    <definedName name="Doprava_4" localSheetId="9">#REF!</definedName>
    <definedName name="Doprava_4" localSheetId="5">#REF!</definedName>
    <definedName name="Doprava_4" localSheetId="3">#REF!</definedName>
    <definedName name="Doprava_4">#REF!</definedName>
    <definedName name="Doprava_41" localSheetId="4">#REF!</definedName>
    <definedName name="Doprava_41" localSheetId="6">#REF!</definedName>
    <definedName name="Doprava_41" localSheetId="7">#REF!</definedName>
    <definedName name="Doprava_41" localSheetId="8">#REF!</definedName>
    <definedName name="Doprava_41" localSheetId="9">#REF!</definedName>
    <definedName name="Doprava_41" localSheetId="5">#REF!</definedName>
    <definedName name="Doprava_41" localSheetId="3">#REF!</definedName>
    <definedName name="Doprava_41">#REF!</definedName>
    <definedName name="Doprava_42" localSheetId="4">#REF!</definedName>
    <definedName name="Doprava_42" localSheetId="6">#REF!</definedName>
    <definedName name="Doprava_42" localSheetId="7">#REF!</definedName>
    <definedName name="Doprava_42" localSheetId="8">#REF!</definedName>
    <definedName name="Doprava_42" localSheetId="9">#REF!</definedName>
    <definedName name="Doprava_42" localSheetId="5">#REF!</definedName>
    <definedName name="Doprava_42" localSheetId="3">#REF!</definedName>
    <definedName name="Doprava_42">#REF!</definedName>
    <definedName name="Doprava_43" localSheetId="4">#REF!</definedName>
    <definedName name="Doprava_43" localSheetId="6">#REF!</definedName>
    <definedName name="Doprava_43" localSheetId="7">#REF!</definedName>
    <definedName name="Doprava_43" localSheetId="8">#REF!</definedName>
    <definedName name="Doprava_43" localSheetId="9">#REF!</definedName>
    <definedName name="Doprava_43" localSheetId="5">#REF!</definedName>
    <definedName name="Doprava_43" localSheetId="3">#REF!</definedName>
    <definedName name="Doprava_43">#REF!</definedName>
    <definedName name="dsfbhbg" localSheetId="4">#REF!</definedName>
    <definedName name="dsfbhbg" localSheetId="6">#REF!</definedName>
    <definedName name="dsfbhbg" localSheetId="7">#REF!</definedName>
    <definedName name="dsfbhbg" localSheetId="8">#REF!</definedName>
    <definedName name="dsfbhbg" localSheetId="9">#REF!</definedName>
    <definedName name="dsfbhbg" localSheetId="5">#REF!</definedName>
    <definedName name="dsfbhbg" localSheetId="3">#REF!</definedName>
    <definedName name="dsfbhbg">#REF!</definedName>
    <definedName name="dveře_patra" localSheetId="4">#REF!</definedName>
    <definedName name="dveře_patra" localSheetId="6">#REF!</definedName>
    <definedName name="dveře_patra" localSheetId="7">#REF!</definedName>
    <definedName name="dveře_patra" localSheetId="8">#REF!</definedName>
    <definedName name="dveře_patra" localSheetId="9">#REF!</definedName>
    <definedName name="dveře_patra" localSheetId="5">#REF!</definedName>
    <definedName name="dveře_patra" localSheetId="3">#REF!</definedName>
    <definedName name="dveře_patra">#REF!</definedName>
    <definedName name="dveře_patra_6" localSheetId="4">#REF!</definedName>
    <definedName name="dveře_patra_6" localSheetId="6">#REF!</definedName>
    <definedName name="dveře_patra_6" localSheetId="7">#REF!</definedName>
    <definedName name="dveře_patra_6" localSheetId="8">#REF!</definedName>
    <definedName name="dveře_patra_6" localSheetId="9">#REF!</definedName>
    <definedName name="dveře_patra_6" localSheetId="5">#REF!</definedName>
    <definedName name="dveře_patra_6" localSheetId="3">#REF!</definedName>
    <definedName name="dveře_patra_6">#REF!</definedName>
    <definedName name="dveře_suterén" localSheetId="4">#REF!</definedName>
    <definedName name="dveře_suterén" localSheetId="6">#REF!</definedName>
    <definedName name="dveře_suterén" localSheetId="7">#REF!</definedName>
    <definedName name="dveře_suterén" localSheetId="8">#REF!</definedName>
    <definedName name="dveře_suterén" localSheetId="9">#REF!</definedName>
    <definedName name="dveře_suterén" localSheetId="5">#REF!</definedName>
    <definedName name="dveře_suterén" localSheetId="3">#REF!</definedName>
    <definedName name="dveře_suterén">#REF!</definedName>
    <definedName name="dveře_suterén_6" localSheetId="4">#REF!</definedName>
    <definedName name="dveře_suterén_6" localSheetId="6">#REF!</definedName>
    <definedName name="dveře_suterén_6" localSheetId="7">#REF!</definedName>
    <definedName name="dveře_suterén_6" localSheetId="8">#REF!</definedName>
    <definedName name="dveře_suterén_6" localSheetId="9">#REF!</definedName>
    <definedName name="dveře_suterén_6" localSheetId="5">#REF!</definedName>
    <definedName name="dveře_suterén_6" localSheetId="3">#REF!</definedName>
    <definedName name="dveře_suterén_6">#REF!</definedName>
    <definedName name="e" localSheetId="4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5">#REF!</definedName>
    <definedName name="e" localSheetId="3">#REF!</definedName>
    <definedName name="e">#REF!</definedName>
    <definedName name="E10000000" localSheetId="4">#REF!</definedName>
    <definedName name="E10000000" localSheetId="6">#REF!</definedName>
    <definedName name="E10000000" localSheetId="7">#REF!</definedName>
    <definedName name="E10000000" localSheetId="8">#REF!</definedName>
    <definedName name="E10000000" localSheetId="9">#REF!</definedName>
    <definedName name="E10000000" localSheetId="5">#REF!</definedName>
    <definedName name="E10000000" localSheetId="3">#REF!</definedName>
    <definedName name="E10000000">#REF!</definedName>
    <definedName name="ecu___0_1">0</definedName>
    <definedName name="ecu___0_2">0</definedName>
    <definedName name="Est_copy_první" localSheetId="4">#REF!</definedName>
    <definedName name="Est_copy_první" localSheetId="6">#REF!</definedName>
    <definedName name="Est_copy_první" localSheetId="7">#REF!</definedName>
    <definedName name="Est_copy_první" localSheetId="8">#REF!</definedName>
    <definedName name="Est_copy_první" localSheetId="9">#REF!</definedName>
    <definedName name="Est_copy_první" localSheetId="5">#REF!</definedName>
    <definedName name="Est_copy_první" localSheetId="3">#REF!</definedName>
    <definedName name="Est_copy_první">#REF!</definedName>
    <definedName name="Est_copy_první_1" localSheetId="4">#REF!</definedName>
    <definedName name="Est_copy_první_1" localSheetId="6">#REF!</definedName>
    <definedName name="Est_copy_první_1" localSheetId="7">#REF!</definedName>
    <definedName name="Est_copy_první_1" localSheetId="8">#REF!</definedName>
    <definedName name="Est_copy_první_1" localSheetId="9">#REF!</definedName>
    <definedName name="Est_copy_první_1" localSheetId="5">#REF!</definedName>
    <definedName name="Est_copy_první_1" localSheetId="3">#REF!</definedName>
    <definedName name="Est_copy_první_1">#REF!</definedName>
    <definedName name="Est_copy_první_6" localSheetId="4">#REF!</definedName>
    <definedName name="Est_copy_první_6" localSheetId="6">#REF!</definedName>
    <definedName name="Est_copy_první_6" localSheetId="7">#REF!</definedName>
    <definedName name="Est_copy_první_6" localSheetId="8">#REF!</definedName>
    <definedName name="Est_copy_první_6" localSheetId="9">#REF!</definedName>
    <definedName name="Est_copy_první_6" localSheetId="5">#REF!</definedName>
    <definedName name="Est_copy_první_6" localSheetId="3">#REF!</definedName>
    <definedName name="Est_copy_první_6">#REF!</definedName>
    <definedName name="Est_poslední" localSheetId="4">#REF!</definedName>
    <definedName name="Est_poslední" localSheetId="6">#REF!</definedName>
    <definedName name="Est_poslední" localSheetId="7">#REF!</definedName>
    <definedName name="Est_poslední" localSheetId="8">#REF!</definedName>
    <definedName name="Est_poslední" localSheetId="9">#REF!</definedName>
    <definedName name="Est_poslední" localSheetId="5">#REF!</definedName>
    <definedName name="Est_poslední" localSheetId="3">#REF!</definedName>
    <definedName name="Est_poslední">#REF!</definedName>
    <definedName name="Est_poslední_1" localSheetId="4">#REF!</definedName>
    <definedName name="Est_poslední_1" localSheetId="6">#REF!</definedName>
    <definedName name="Est_poslední_1" localSheetId="7">#REF!</definedName>
    <definedName name="Est_poslední_1" localSheetId="8">#REF!</definedName>
    <definedName name="Est_poslední_1" localSheetId="9">#REF!</definedName>
    <definedName name="Est_poslední_1" localSheetId="5">#REF!</definedName>
    <definedName name="Est_poslední_1" localSheetId="3">#REF!</definedName>
    <definedName name="Est_poslední_1">#REF!</definedName>
    <definedName name="Est_poslední_6" localSheetId="4">#REF!</definedName>
    <definedName name="Est_poslední_6" localSheetId="6">#REF!</definedName>
    <definedName name="Est_poslední_6" localSheetId="7">#REF!</definedName>
    <definedName name="Est_poslední_6" localSheetId="8">#REF!</definedName>
    <definedName name="Est_poslední_6" localSheetId="9">#REF!</definedName>
    <definedName name="Est_poslední_6" localSheetId="5">#REF!</definedName>
    <definedName name="Est_poslední_6" localSheetId="3">#REF!</definedName>
    <definedName name="Est_poslední_6">#REF!</definedName>
    <definedName name="Est_první" localSheetId="4">#REF!</definedName>
    <definedName name="Est_první" localSheetId="6">#REF!</definedName>
    <definedName name="Est_první" localSheetId="7">#REF!</definedName>
    <definedName name="Est_první" localSheetId="8">#REF!</definedName>
    <definedName name="Est_první" localSheetId="9">#REF!</definedName>
    <definedName name="Est_první" localSheetId="5">#REF!</definedName>
    <definedName name="Est_první" localSheetId="3">#REF!</definedName>
    <definedName name="Est_první">#REF!</definedName>
    <definedName name="Est_první_1" localSheetId="4">#REF!</definedName>
    <definedName name="Est_první_1" localSheetId="6">#REF!</definedName>
    <definedName name="Est_první_1" localSheetId="7">#REF!</definedName>
    <definedName name="Est_první_1" localSheetId="8">#REF!</definedName>
    <definedName name="Est_první_1" localSheetId="9">#REF!</definedName>
    <definedName name="Est_první_1" localSheetId="5">#REF!</definedName>
    <definedName name="Est_první_1" localSheetId="3">#REF!</definedName>
    <definedName name="Est_první_1">#REF!</definedName>
    <definedName name="Est_první_6" localSheetId="4">#REF!</definedName>
    <definedName name="Est_první_6" localSheetId="6">#REF!</definedName>
    <definedName name="Est_první_6" localSheetId="7">#REF!</definedName>
    <definedName name="Est_první_6" localSheetId="8">#REF!</definedName>
    <definedName name="Est_první_6" localSheetId="9">#REF!</definedName>
    <definedName name="Est_první_6" localSheetId="5">#REF!</definedName>
    <definedName name="Est_první_6" localSheetId="3">#REF!</definedName>
    <definedName name="Est_první_6">#REF!</definedName>
    <definedName name="Excel_BuiltIn_Criteria">#REF!</definedName>
    <definedName name="Excel_BuiltIn_Criteria_1">#REF!</definedName>
    <definedName name="Excel_BuiltIn_Database" localSheetId="4">#REF!</definedName>
    <definedName name="Excel_BuiltIn_Database" localSheetId="6">#REF!</definedName>
    <definedName name="Excel_BuiltIn_Database" localSheetId="7">#REF!</definedName>
    <definedName name="Excel_BuiltIn_Database" localSheetId="8">#REF!</definedName>
    <definedName name="Excel_BuiltIn_Database" localSheetId="9">#REF!</definedName>
    <definedName name="Excel_BuiltIn_Database" localSheetId="5">#REF!</definedName>
    <definedName name="Excel_BuiltIn_Database" localSheetId="3">#REF!</definedName>
    <definedName name="Excel_BuiltIn_Database">#REF!</definedName>
    <definedName name="Excel_BuiltIn_Database_1" localSheetId="4">#REF!</definedName>
    <definedName name="Excel_BuiltIn_Database_1" localSheetId="6">#REF!</definedName>
    <definedName name="Excel_BuiltIn_Database_1" localSheetId="7">#REF!</definedName>
    <definedName name="Excel_BuiltIn_Database_1" localSheetId="8">#REF!</definedName>
    <definedName name="Excel_BuiltIn_Database_1" localSheetId="9">#REF!</definedName>
    <definedName name="Excel_BuiltIn_Database_1" localSheetId="5">#REF!</definedName>
    <definedName name="Excel_BuiltIn_Database_1" localSheetId="3">#REF!</definedName>
    <definedName name="Excel_BuiltIn_Database_1">#REF!</definedName>
    <definedName name="Excel_BuiltIn_Database_24" localSheetId="4">#REF!</definedName>
    <definedName name="Excel_BuiltIn_Database_24" localSheetId="6">#REF!</definedName>
    <definedName name="Excel_BuiltIn_Database_24" localSheetId="7">#REF!</definedName>
    <definedName name="Excel_BuiltIn_Database_24" localSheetId="8">#REF!</definedName>
    <definedName name="Excel_BuiltIn_Database_24" localSheetId="9">#REF!</definedName>
    <definedName name="Excel_BuiltIn_Database_24" localSheetId="5">#REF!</definedName>
    <definedName name="Excel_BuiltIn_Database_24" localSheetId="3">#REF!</definedName>
    <definedName name="Excel_BuiltIn_Database_24">#REF!</definedName>
    <definedName name="Excel_BuiltIn_Database_56" localSheetId="4">#REF!</definedName>
    <definedName name="Excel_BuiltIn_Database_56" localSheetId="6">#REF!</definedName>
    <definedName name="Excel_BuiltIn_Database_56" localSheetId="7">#REF!</definedName>
    <definedName name="Excel_BuiltIn_Database_56" localSheetId="8">#REF!</definedName>
    <definedName name="Excel_BuiltIn_Database_56" localSheetId="9">#REF!</definedName>
    <definedName name="Excel_BuiltIn_Database_56" localSheetId="5">#REF!</definedName>
    <definedName name="Excel_BuiltIn_Database_56" localSheetId="3">#REF!</definedName>
    <definedName name="Excel_BuiltIn_Database_56">#REF!</definedName>
    <definedName name="Excel_BuiltIn_Database_61" localSheetId="4">#REF!</definedName>
    <definedName name="Excel_BuiltIn_Database_61" localSheetId="6">#REF!</definedName>
    <definedName name="Excel_BuiltIn_Database_61" localSheetId="7">#REF!</definedName>
    <definedName name="Excel_BuiltIn_Database_61" localSheetId="8">#REF!</definedName>
    <definedName name="Excel_BuiltIn_Database_61" localSheetId="9">#REF!</definedName>
    <definedName name="Excel_BuiltIn_Database_61" localSheetId="5">#REF!</definedName>
    <definedName name="Excel_BuiltIn_Database_61" localSheetId="3">#REF!</definedName>
    <definedName name="Excel_BuiltIn_Database_61">#REF!</definedName>
    <definedName name="Excel_BuiltIn_Extract">#REF!</definedName>
    <definedName name="Excel_BuiltIn_Extract_1">#REF!</definedName>
    <definedName name="Excel_BuiltIn_Print_Area" localSheetId="4">#REF!</definedName>
    <definedName name="Excel_BuiltIn_Print_Area" localSheetId="6">#REF!</definedName>
    <definedName name="Excel_BuiltIn_Print_Area" localSheetId="7">#REF!</definedName>
    <definedName name="Excel_BuiltIn_Print_Area" localSheetId="8">#REF!</definedName>
    <definedName name="Excel_BuiltIn_Print_Area" localSheetId="9">#REF!</definedName>
    <definedName name="Excel_BuiltIn_Print_Area" localSheetId="5">#REF!</definedName>
    <definedName name="Excel_BuiltIn_Print_Area" localSheetId="3">#REF!</definedName>
    <definedName name="Excel_BuiltIn_Print_Area">#REF!</definedName>
    <definedName name="Excel_BuiltIn_Print_Area_1_1" localSheetId="4">#REF!</definedName>
    <definedName name="Excel_BuiltIn_Print_Area_1_1" localSheetId="6">#REF!</definedName>
    <definedName name="Excel_BuiltIn_Print_Area_1_1" localSheetId="7">#REF!</definedName>
    <definedName name="Excel_BuiltIn_Print_Area_1_1" localSheetId="8">#REF!</definedName>
    <definedName name="Excel_BuiltIn_Print_Area_1_1" localSheetId="9">#REF!</definedName>
    <definedName name="Excel_BuiltIn_Print_Area_1_1" localSheetId="5">#REF!</definedName>
    <definedName name="Excel_BuiltIn_Print_Area_1_1" localSheetId="3">#REF!</definedName>
    <definedName name="Excel_BuiltIn_Print_Area_1_1">#REF!</definedName>
    <definedName name="Excel_BuiltIn_Print_Area_1_1_1" localSheetId="4">#REF!</definedName>
    <definedName name="Excel_BuiltIn_Print_Area_1_1_1" localSheetId="6">#REF!</definedName>
    <definedName name="Excel_BuiltIn_Print_Area_1_1_1" localSheetId="7">#REF!</definedName>
    <definedName name="Excel_BuiltIn_Print_Area_1_1_1" localSheetId="8">#REF!</definedName>
    <definedName name="Excel_BuiltIn_Print_Area_1_1_1" localSheetId="9">#REF!</definedName>
    <definedName name="Excel_BuiltIn_Print_Area_1_1_1" localSheetId="5">#REF!</definedName>
    <definedName name="Excel_BuiltIn_Print_Area_1_1_1" localSheetId="3">#REF!</definedName>
    <definedName name="Excel_BuiltIn_Print_Area_1_1_1">#REF!</definedName>
    <definedName name="Excel_BuiltIn_Print_Area_1_1_1_1" localSheetId="4">#REF!</definedName>
    <definedName name="Excel_BuiltIn_Print_Area_1_1_1_1" localSheetId="6">#REF!</definedName>
    <definedName name="Excel_BuiltIn_Print_Area_1_1_1_1" localSheetId="7">#REF!</definedName>
    <definedName name="Excel_BuiltIn_Print_Area_1_1_1_1" localSheetId="8">#REF!</definedName>
    <definedName name="Excel_BuiltIn_Print_Area_1_1_1_1" localSheetId="9">#REF!</definedName>
    <definedName name="Excel_BuiltIn_Print_Area_1_1_1_1" localSheetId="5">#REF!</definedName>
    <definedName name="Excel_BuiltIn_Print_Area_1_1_1_1" localSheetId="3">#REF!</definedName>
    <definedName name="Excel_BuiltIn_Print_Area_1_1_1_1">#REF!</definedName>
    <definedName name="Excel_BuiltIn_Print_Area_35" localSheetId="4">[13]ACS!#REF!</definedName>
    <definedName name="Excel_BuiltIn_Print_Area_35" localSheetId="6">[13]ACS!#REF!</definedName>
    <definedName name="Excel_BuiltIn_Print_Area_35" localSheetId="7">[13]ACS!#REF!</definedName>
    <definedName name="Excel_BuiltIn_Print_Area_35" localSheetId="8">[13]ACS!#REF!</definedName>
    <definedName name="Excel_BuiltIn_Print_Area_35" localSheetId="9">[13]ACS!#REF!</definedName>
    <definedName name="Excel_BuiltIn_Print_Area_35" localSheetId="5">[13]ACS!#REF!</definedName>
    <definedName name="Excel_BuiltIn_Print_Area_35" localSheetId="3">[13]ACS!#REF!</definedName>
    <definedName name="Excel_BuiltIn_Print_Area_35">[13]ACS!#REF!</definedName>
    <definedName name="Excel_BuiltIn_Print_Area_40" localSheetId="4">[13]Koup!#REF!</definedName>
    <definedName name="Excel_BuiltIn_Print_Area_40" localSheetId="6">[13]Koup!#REF!</definedName>
    <definedName name="Excel_BuiltIn_Print_Area_40" localSheetId="7">[13]Koup!#REF!</definedName>
    <definedName name="Excel_BuiltIn_Print_Area_40" localSheetId="8">[13]Koup!#REF!</definedName>
    <definedName name="Excel_BuiltIn_Print_Area_40" localSheetId="9">[13]Koup!#REF!</definedName>
    <definedName name="Excel_BuiltIn_Print_Area_40" localSheetId="5">[13]Koup!#REF!</definedName>
    <definedName name="Excel_BuiltIn_Print_Area_40" localSheetId="3">[13]Koup!#REF!</definedName>
    <definedName name="Excel_BuiltIn_Print_Area_40">[13]Koup!#REF!</definedName>
    <definedName name="Excel_BuiltIn_Print_Area_6" localSheetId="4">#REF!</definedName>
    <definedName name="Excel_BuiltIn_Print_Area_6" localSheetId="6">#REF!</definedName>
    <definedName name="Excel_BuiltIn_Print_Area_6" localSheetId="7">#REF!</definedName>
    <definedName name="Excel_BuiltIn_Print_Area_6" localSheetId="8">#REF!</definedName>
    <definedName name="Excel_BuiltIn_Print_Area_6" localSheetId="9">#REF!</definedName>
    <definedName name="Excel_BuiltIn_Print_Area_6" localSheetId="5">#REF!</definedName>
    <definedName name="Excel_BuiltIn_Print_Area_6" localSheetId="3">#REF!</definedName>
    <definedName name="Excel_BuiltIn_Print_Area_6">#REF!</definedName>
    <definedName name="Excel_BuiltIn_Print_Titles" localSheetId="4">#REF!</definedName>
    <definedName name="Excel_BuiltIn_Print_Titles" localSheetId="6">#REF!</definedName>
    <definedName name="Excel_BuiltIn_Print_Titles" localSheetId="7">#REF!</definedName>
    <definedName name="Excel_BuiltIn_Print_Titles" localSheetId="8">#REF!</definedName>
    <definedName name="Excel_BuiltIn_Print_Titles" localSheetId="9">#REF!</definedName>
    <definedName name="Excel_BuiltIn_Print_Titles" localSheetId="5">#REF!</definedName>
    <definedName name="Excel_BuiltIn_Print_Titles" localSheetId="3">#REF!</definedName>
    <definedName name="Excel_BuiltIn_Print_Titles">#REF!</definedName>
    <definedName name="Excel_BuiltIn_Print_Titles_1" localSheetId="4">#REF!</definedName>
    <definedName name="Excel_BuiltIn_Print_Titles_1" localSheetId="6">#REF!</definedName>
    <definedName name="Excel_BuiltIn_Print_Titles_1" localSheetId="7">#REF!</definedName>
    <definedName name="Excel_BuiltIn_Print_Titles_1" localSheetId="8">#REF!</definedName>
    <definedName name="Excel_BuiltIn_Print_Titles_1" localSheetId="9">#REF!</definedName>
    <definedName name="Excel_BuiltIn_Print_Titles_1" localSheetId="5">#REF!</definedName>
    <definedName name="Excel_BuiltIn_Print_Titles_1" localSheetId="3">#REF!</definedName>
    <definedName name="Excel_BuiltIn_Print_Titles_1">#REF!</definedName>
    <definedName name="Excel_BuiltIn_Print_Titles_10" localSheetId="4">#REF!</definedName>
    <definedName name="Excel_BuiltIn_Print_Titles_10" localSheetId="6">#REF!</definedName>
    <definedName name="Excel_BuiltIn_Print_Titles_10" localSheetId="7">#REF!</definedName>
    <definedName name="Excel_BuiltIn_Print_Titles_10" localSheetId="8">#REF!</definedName>
    <definedName name="Excel_BuiltIn_Print_Titles_10" localSheetId="9">#REF!</definedName>
    <definedName name="Excel_BuiltIn_Print_Titles_10" localSheetId="5">#REF!</definedName>
    <definedName name="Excel_BuiltIn_Print_Titles_10" localSheetId="3">#REF!</definedName>
    <definedName name="Excel_BuiltIn_Print_Titles_10">#REF!</definedName>
    <definedName name="Excel_BuiltIn_Print_Titles_2" localSheetId="4">#REF!</definedName>
    <definedName name="Excel_BuiltIn_Print_Titles_2" localSheetId="6">#REF!</definedName>
    <definedName name="Excel_BuiltIn_Print_Titles_2" localSheetId="7">#REF!</definedName>
    <definedName name="Excel_BuiltIn_Print_Titles_2" localSheetId="8">#REF!</definedName>
    <definedName name="Excel_BuiltIn_Print_Titles_2" localSheetId="9">#REF!</definedName>
    <definedName name="Excel_BuiltIn_Print_Titles_2" localSheetId="5">#REF!</definedName>
    <definedName name="Excel_BuiltIn_Print_Titles_2" localSheetId="3">#REF!</definedName>
    <definedName name="Excel_BuiltIn_Print_Titles_2">#REF!</definedName>
    <definedName name="Excel_BuiltIn_Print_Titles_2_1" localSheetId="4">#REF!</definedName>
    <definedName name="Excel_BuiltIn_Print_Titles_2_1" localSheetId="6">#REF!</definedName>
    <definedName name="Excel_BuiltIn_Print_Titles_2_1" localSheetId="7">#REF!</definedName>
    <definedName name="Excel_BuiltIn_Print_Titles_2_1" localSheetId="8">#REF!</definedName>
    <definedName name="Excel_BuiltIn_Print_Titles_2_1" localSheetId="9">#REF!</definedName>
    <definedName name="Excel_BuiltIn_Print_Titles_2_1" localSheetId="5">#REF!</definedName>
    <definedName name="Excel_BuiltIn_Print_Titles_2_1" localSheetId="3">#REF!</definedName>
    <definedName name="Excel_BuiltIn_Print_Titles_2_1">#REF!</definedName>
    <definedName name="Excel_BuiltIn_Print_Titles_3" localSheetId="4">#REF!</definedName>
    <definedName name="Excel_BuiltIn_Print_Titles_3" localSheetId="6">#REF!</definedName>
    <definedName name="Excel_BuiltIn_Print_Titles_3" localSheetId="7">#REF!</definedName>
    <definedName name="Excel_BuiltIn_Print_Titles_3" localSheetId="8">#REF!</definedName>
    <definedName name="Excel_BuiltIn_Print_Titles_3" localSheetId="9">#REF!</definedName>
    <definedName name="Excel_BuiltIn_Print_Titles_3" localSheetId="5">#REF!</definedName>
    <definedName name="Excel_BuiltIn_Print_Titles_3" localSheetId="3">#REF!</definedName>
    <definedName name="Excel_BuiltIn_Print_Titles_3">#REF!</definedName>
    <definedName name="Excel_BuiltIn_Print_Titles_34" localSheetId="4">[13]ACS!#REF!</definedName>
    <definedName name="Excel_BuiltIn_Print_Titles_34" localSheetId="6">[13]ACS!#REF!</definedName>
    <definedName name="Excel_BuiltIn_Print_Titles_34" localSheetId="7">[13]ACS!#REF!</definedName>
    <definedName name="Excel_BuiltIn_Print_Titles_34" localSheetId="8">[13]ACS!#REF!</definedName>
    <definedName name="Excel_BuiltIn_Print_Titles_34" localSheetId="9">[13]ACS!#REF!</definedName>
    <definedName name="Excel_BuiltIn_Print_Titles_34" localSheetId="5">[13]ACS!#REF!</definedName>
    <definedName name="Excel_BuiltIn_Print_Titles_34" localSheetId="3">[13]ACS!#REF!</definedName>
    <definedName name="Excel_BuiltIn_Print_Titles_34">[13]ACS!#REF!</definedName>
    <definedName name="Excel_BuiltIn_Print_Titles_35" localSheetId="4">[13]ACS!#REF!</definedName>
    <definedName name="Excel_BuiltIn_Print_Titles_35" localSheetId="6">[13]ACS!#REF!</definedName>
    <definedName name="Excel_BuiltIn_Print_Titles_35" localSheetId="7">[13]ACS!#REF!</definedName>
    <definedName name="Excel_BuiltIn_Print_Titles_35" localSheetId="8">[13]ACS!#REF!</definedName>
    <definedName name="Excel_BuiltIn_Print_Titles_35" localSheetId="9">[13]ACS!#REF!</definedName>
    <definedName name="Excel_BuiltIn_Print_Titles_35" localSheetId="5">[13]ACS!#REF!</definedName>
    <definedName name="Excel_BuiltIn_Print_Titles_35" localSheetId="3">[13]ACS!#REF!</definedName>
    <definedName name="Excel_BuiltIn_Print_Titles_35">[13]ACS!#REF!</definedName>
    <definedName name="Excel_BuiltIn_Print_Titles_37" localSheetId="4">[13]ACS!#REF!</definedName>
    <definedName name="Excel_BuiltIn_Print_Titles_37" localSheetId="6">[13]ACS!#REF!</definedName>
    <definedName name="Excel_BuiltIn_Print_Titles_37" localSheetId="7">[13]ACS!#REF!</definedName>
    <definedName name="Excel_BuiltIn_Print_Titles_37" localSheetId="8">[13]ACS!#REF!</definedName>
    <definedName name="Excel_BuiltIn_Print_Titles_37" localSheetId="9">[13]ACS!#REF!</definedName>
    <definedName name="Excel_BuiltIn_Print_Titles_37" localSheetId="5">[13]ACS!#REF!</definedName>
    <definedName name="Excel_BuiltIn_Print_Titles_37" localSheetId="3">[13]ACS!#REF!</definedName>
    <definedName name="Excel_BuiltIn_Print_Titles_37">[13]ACS!#REF!</definedName>
    <definedName name="Excel_BuiltIn_Print_Titles_4" localSheetId="4">#REF!</definedName>
    <definedName name="Excel_BuiltIn_Print_Titles_4" localSheetId="6">#REF!</definedName>
    <definedName name="Excel_BuiltIn_Print_Titles_4" localSheetId="7">#REF!</definedName>
    <definedName name="Excel_BuiltIn_Print_Titles_4" localSheetId="8">#REF!</definedName>
    <definedName name="Excel_BuiltIn_Print_Titles_4" localSheetId="9">#REF!</definedName>
    <definedName name="Excel_BuiltIn_Print_Titles_4" localSheetId="5">#REF!</definedName>
    <definedName name="Excel_BuiltIn_Print_Titles_4" localSheetId="3">#REF!</definedName>
    <definedName name="Excel_BuiltIn_Print_Titles_4">#REF!</definedName>
    <definedName name="Excel_BuiltIn_Print_Titles_41" localSheetId="4">[13]ACS!#REF!</definedName>
    <definedName name="Excel_BuiltIn_Print_Titles_41" localSheetId="6">[13]ACS!#REF!</definedName>
    <definedName name="Excel_BuiltIn_Print_Titles_41" localSheetId="7">[13]ACS!#REF!</definedName>
    <definedName name="Excel_BuiltIn_Print_Titles_41" localSheetId="8">[13]ACS!#REF!</definedName>
    <definedName name="Excel_BuiltIn_Print_Titles_41" localSheetId="9">[13]ACS!#REF!</definedName>
    <definedName name="Excel_BuiltIn_Print_Titles_41" localSheetId="5">[13]ACS!#REF!</definedName>
    <definedName name="Excel_BuiltIn_Print_Titles_41" localSheetId="3">[13]ACS!#REF!</definedName>
    <definedName name="Excel_BuiltIn_Print_Titles_41">[13]ACS!#REF!</definedName>
    <definedName name="Excel_BuiltIn_Print_Titles_42" localSheetId="4">[13]ACS!#REF!</definedName>
    <definedName name="Excel_BuiltIn_Print_Titles_42" localSheetId="6">[13]ACS!#REF!</definedName>
    <definedName name="Excel_BuiltIn_Print_Titles_42" localSheetId="7">[13]ACS!#REF!</definedName>
    <definedName name="Excel_BuiltIn_Print_Titles_42" localSheetId="8">[13]ACS!#REF!</definedName>
    <definedName name="Excel_BuiltIn_Print_Titles_42" localSheetId="9">[13]ACS!#REF!</definedName>
    <definedName name="Excel_BuiltIn_Print_Titles_42" localSheetId="5">[13]ACS!#REF!</definedName>
    <definedName name="Excel_BuiltIn_Print_Titles_42" localSheetId="3">[13]ACS!#REF!</definedName>
    <definedName name="Excel_BuiltIn_Print_Titles_42">[13]ACS!#REF!</definedName>
    <definedName name="Excel_BuiltIn_Print_Titles_43" localSheetId="4">[13]ACS!#REF!</definedName>
    <definedName name="Excel_BuiltIn_Print_Titles_43" localSheetId="6">[13]ACS!#REF!</definedName>
    <definedName name="Excel_BuiltIn_Print_Titles_43" localSheetId="7">[13]ACS!#REF!</definedName>
    <definedName name="Excel_BuiltIn_Print_Titles_43" localSheetId="8">[13]ACS!#REF!</definedName>
    <definedName name="Excel_BuiltIn_Print_Titles_43" localSheetId="9">[13]ACS!#REF!</definedName>
    <definedName name="Excel_BuiltIn_Print_Titles_43" localSheetId="5">[13]ACS!#REF!</definedName>
    <definedName name="Excel_BuiltIn_Print_Titles_43" localSheetId="3">[13]ACS!#REF!</definedName>
    <definedName name="Excel_BuiltIn_Print_Titles_43">[13]ACS!#REF!</definedName>
    <definedName name="Excel_BuiltIn_Print_Titles_5" localSheetId="4">#REF!</definedName>
    <definedName name="Excel_BuiltIn_Print_Titles_5" localSheetId="6">#REF!</definedName>
    <definedName name="Excel_BuiltIn_Print_Titles_5" localSheetId="7">#REF!</definedName>
    <definedName name="Excel_BuiltIn_Print_Titles_5" localSheetId="8">#REF!</definedName>
    <definedName name="Excel_BuiltIn_Print_Titles_5" localSheetId="9">#REF!</definedName>
    <definedName name="Excel_BuiltIn_Print_Titles_5" localSheetId="5">#REF!</definedName>
    <definedName name="Excel_BuiltIn_Print_Titles_5" localSheetId="3">#REF!</definedName>
    <definedName name="Excel_BuiltIn_Print_Titles_5">#REF!</definedName>
    <definedName name="Excel_BuiltIn_Print_Titles_58" localSheetId="4">[13]TS!#REF!</definedName>
    <definedName name="Excel_BuiltIn_Print_Titles_58" localSheetId="6">[13]TS!#REF!</definedName>
    <definedName name="Excel_BuiltIn_Print_Titles_58" localSheetId="7">[13]TS!#REF!</definedName>
    <definedName name="Excel_BuiltIn_Print_Titles_58" localSheetId="8">[13]TS!#REF!</definedName>
    <definedName name="Excel_BuiltIn_Print_Titles_58" localSheetId="9">[13]TS!#REF!</definedName>
    <definedName name="Excel_BuiltIn_Print_Titles_58" localSheetId="5">[13]TS!#REF!</definedName>
    <definedName name="Excel_BuiltIn_Print_Titles_58" localSheetId="3">[13]TS!#REF!</definedName>
    <definedName name="Excel_BuiltIn_Print_Titles_58">[13]TS!#REF!</definedName>
    <definedName name="Excel_BuiltIn_Print_Titles_59" localSheetId="4">[13]vodpříp!#REF!</definedName>
    <definedName name="Excel_BuiltIn_Print_Titles_59" localSheetId="6">[13]vodpříp!#REF!</definedName>
    <definedName name="Excel_BuiltIn_Print_Titles_59" localSheetId="7">[13]vodpříp!#REF!</definedName>
    <definedName name="Excel_BuiltIn_Print_Titles_59" localSheetId="8">[13]vodpříp!#REF!</definedName>
    <definedName name="Excel_BuiltIn_Print_Titles_59" localSheetId="9">[13]vodpříp!#REF!</definedName>
    <definedName name="Excel_BuiltIn_Print_Titles_59" localSheetId="5">[13]vodpříp!#REF!</definedName>
    <definedName name="Excel_BuiltIn_Print_Titles_59" localSheetId="3">[13]vodpříp!#REF!</definedName>
    <definedName name="Excel_BuiltIn_Print_Titles_59">[13]vodpříp!#REF!</definedName>
    <definedName name="Excel_BuiltIn_Print_Titles_6" localSheetId="4">#REF!</definedName>
    <definedName name="Excel_BuiltIn_Print_Titles_6" localSheetId="6">#REF!</definedName>
    <definedName name="Excel_BuiltIn_Print_Titles_6" localSheetId="7">#REF!</definedName>
    <definedName name="Excel_BuiltIn_Print_Titles_6" localSheetId="8">#REF!</definedName>
    <definedName name="Excel_BuiltIn_Print_Titles_6" localSheetId="9">#REF!</definedName>
    <definedName name="Excel_BuiltIn_Print_Titles_6" localSheetId="5">#REF!</definedName>
    <definedName name="Excel_BuiltIn_Print_Titles_6" localSheetId="3">#REF!</definedName>
    <definedName name="Excel_BuiltIn_Print_Titles_6">#REF!</definedName>
    <definedName name="Excel_BuiltIn_Print_Titles_7" localSheetId="4">#REF!</definedName>
    <definedName name="Excel_BuiltIn_Print_Titles_7" localSheetId="6">#REF!</definedName>
    <definedName name="Excel_BuiltIn_Print_Titles_7" localSheetId="7">#REF!</definedName>
    <definedName name="Excel_BuiltIn_Print_Titles_7" localSheetId="8">#REF!</definedName>
    <definedName name="Excel_BuiltIn_Print_Titles_7" localSheetId="9">#REF!</definedName>
    <definedName name="Excel_BuiltIn_Print_Titles_7" localSheetId="5">#REF!</definedName>
    <definedName name="Excel_BuiltIn_Print_Titles_7" localSheetId="3">#REF!</definedName>
    <definedName name="Excel_BuiltIn_Print_Titles_7">#REF!</definedName>
    <definedName name="Excel_BuiltIn_Print_Titles_8" localSheetId="4">#REF!</definedName>
    <definedName name="Excel_BuiltIn_Print_Titles_8" localSheetId="6">#REF!</definedName>
    <definedName name="Excel_BuiltIn_Print_Titles_8" localSheetId="7">#REF!</definedName>
    <definedName name="Excel_BuiltIn_Print_Titles_8" localSheetId="8">#REF!</definedName>
    <definedName name="Excel_BuiltIn_Print_Titles_8" localSheetId="9">#REF!</definedName>
    <definedName name="Excel_BuiltIn_Print_Titles_8" localSheetId="5">#REF!</definedName>
    <definedName name="Excel_BuiltIn_Print_Titles_8" localSheetId="3">#REF!</definedName>
    <definedName name="Excel_BuiltIn_Print_Titles_8">#REF!</definedName>
    <definedName name="Excel_BuiltIn_Print_Titles_9" localSheetId="4">#REF!</definedName>
    <definedName name="Excel_BuiltIn_Print_Titles_9" localSheetId="6">#REF!</definedName>
    <definedName name="Excel_BuiltIn_Print_Titles_9" localSheetId="7">#REF!</definedName>
    <definedName name="Excel_BuiltIn_Print_Titles_9" localSheetId="8">#REF!</definedName>
    <definedName name="Excel_BuiltIn_Print_Titles_9" localSheetId="9">#REF!</definedName>
    <definedName name="Excel_BuiltIn_Print_Titles_9" localSheetId="5">#REF!</definedName>
    <definedName name="Excel_BuiltIn_Print_Titles_9" localSheetId="3">#REF!</definedName>
    <definedName name="Excel_BuiltIn_Print_Titles_9">#REF!</definedName>
    <definedName name="exter1" localSheetId="4">#REF!</definedName>
    <definedName name="exter1" localSheetId="6">#REF!</definedName>
    <definedName name="exter1" localSheetId="7">#REF!</definedName>
    <definedName name="exter1" localSheetId="8">#REF!</definedName>
    <definedName name="exter1" localSheetId="9">#REF!</definedName>
    <definedName name="exter1" localSheetId="5">#REF!</definedName>
    <definedName name="exter1" localSheetId="3">#REF!</definedName>
    <definedName name="exter1">#REF!</definedName>
    <definedName name="Externí_jednotky_a_prvky_sítě_VESDAnet" localSheetId="4">#REF!</definedName>
    <definedName name="Externí_jednotky_a_prvky_sítě_VESDAnet" localSheetId="6">#REF!</definedName>
    <definedName name="Externí_jednotky_a_prvky_sítě_VESDAnet" localSheetId="7">#REF!</definedName>
    <definedName name="Externí_jednotky_a_prvky_sítě_VESDAnet" localSheetId="8">#REF!</definedName>
    <definedName name="Externí_jednotky_a_prvky_sítě_VESDAnet" localSheetId="9">#REF!</definedName>
    <definedName name="Externí_jednotky_a_prvky_sítě_VESDAnet" localSheetId="5">#REF!</definedName>
    <definedName name="Externí_jednotky_a_prvky_sítě_VESDAnet" localSheetId="3">#REF!</definedName>
    <definedName name="Externí_jednotky_a_prvky_sítě_VESDAnet">#REF!</definedName>
    <definedName name="Externí_tabla_obsluhy" localSheetId="4">#REF!</definedName>
    <definedName name="Externí_tabla_obsluhy" localSheetId="6">#REF!</definedName>
    <definedName name="Externí_tabla_obsluhy" localSheetId="7">#REF!</definedName>
    <definedName name="Externí_tabla_obsluhy" localSheetId="8">#REF!</definedName>
    <definedName name="Externí_tabla_obsluhy" localSheetId="9">#REF!</definedName>
    <definedName name="Externí_tabla_obsluhy" localSheetId="5">#REF!</definedName>
    <definedName name="Externí_tabla_obsluhy" localSheetId="3">#REF!</definedName>
    <definedName name="Externí_tabla_obsluhy">#REF!</definedName>
    <definedName name="_xlnm.Extract">#REF!</definedName>
    <definedName name="F">'[3]IO 0X'!$A$11:$Z$11</definedName>
    <definedName name="FA" localSheetId="4">#REF!</definedName>
    <definedName name="FA" localSheetId="6">#REF!</definedName>
    <definedName name="FA" localSheetId="7">#REF!</definedName>
    <definedName name="FA" localSheetId="8">#REF!</definedName>
    <definedName name="FA" localSheetId="9">#REF!</definedName>
    <definedName name="FA" localSheetId="5">#REF!</definedName>
    <definedName name="FA" localSheetId="3">#REF!</definedName>
    <definedName name="FA">#REF!</definedName>
    <definedName name="fds" localSheetId="4">#REF!</definedName>
    <definedName name="fds" localSheetId="6">#REF!</definedName>
    <definedName name="fds" localSheetId="7">#REF!</definedName>
    <definedName name="fds" localSheetId="8">#REF!</definedName>
    <definedName name="fds" localSheetId="9">#REF!</definedName>
    <definedName name="fds" localSheetId="5">#REF!</definedName>
    <definedName name="fds" localSheetId="3">#REF!</definedName>
    <definedName name="fds">#REF!</definedName>
    <definedName name="fdsa" localSheetId="4">[2]Položky!#REF!</definedName>
    <definedName name="fdsa" localSheetId="6">[2]Položky!#REF!</definedName>
    <definedName name="fdsa" localSheetId="7">[2]Položky!#REF!</definedName>
    <definedName name="fdsa" localSheetId="8">[2]Položky!#REF!</definedName>
    <definedName name="fdsa" localSheetId="9">[2]Položky!#REF!</definedName>
    <definedName name="fdsa" localSheetId="5">[2]Položky!#REF!</definedName>
    <definedName name="fdsa" localSheetId="3">[2]Položky!#REF!</definedName>
    <definedName name="fdsa">[2]Položky!#REF!</definedName>
    <definedName name="foot_Validity" localSheetId="4">'[5]Nabídka - EZS Alarmcom (Česky)'!#REF!</definedName>
    <definedName name="foot_Validity" localSheetId="6">'[5]Nabídka - EZS Alarmcom (Česky)'!#REF!</definedName>
    <definedName name="foot_Validity" localSheetId="7">'[5]Nabídka - EZS Alarmcom (Česky)'!#REF!</definedName>
    <definedName name="foot_Validity" localSheetId="8">'[5]Nabídka - EZS Alarmcom (Česky)'!#REF!</definedName>
    <definedName name="foot_Validity" localSheetId="9">'[5]Nabídka - EZS Alarmcom (Česky)'!#REF!</definedName>
    <definedName name="foot_Validity" localSheetId="5">'[5]Nabídka - EZS Alarmcom (Česky)'!#REF!</definedName>
    <definedName name="foot_Validity" localSheetId="3">'[5]Nabídka - EZS Alarmcom (Česky)'!#REF!</definedName>
    <definedName name="foot_Validity">'[5]Nabídka - EZS Alarmcom (Česky)'!#REF!</definedName>
    <definedName name="G___P__" localSheetId="4">#REF!</definedName>
    <definedName name="G___P__" localSheetId="6">#REF!</definedName>
    <definedName name="G___P__" localSheetId="7">#REF!</definedName>
    <definedName name="G___P__" localSheetId="8">#REF!</definedName>
    <definedName name="G___P__" localSheetId="9">#REF!</definedName>
    <definedName name="G___P__" localSheetId="5">#REF!</definedName>
    <definedName name="G___P__" localSheetId="3">#REF!</definedName>
    <definedName name="G___P__">#REF!</definedName>
    <definedName name="gbp___0_1">0</definedName>
    <definedName name="gbp___0_2">0</definedName>
    <definedName name="gf">'[8]Nabídka - EZS Alarmcom (Česky)'!$F$1</definedName>
    <definedName name="ghr" localSheetId="4">#REF!</definedName>
    <definedName name="ghr" localSheetId="6">#REF!</definedName>
    <definedName name="ghr" localSheetId="7">#REF!</definedName>
    <definedName name="ghr" localSheetId="8">#REF!</definedName>
    <definedName name="ghr" localSheetId="9">#REF!</definedName>
    <definedName name="ghr" localSheetId="5">#REF!</definedName>
    <definedName name="ghr" localSheetId="3">#REF!</definedName>
    <definedName name="ghr">#REF!</definedName>
    <definedName name="GROUP_ID" localSheetId="2">'D11'!$B$8:$B$2748</definedName>
    <definedName name="GROUP_ID" localSheetId="4">DES_KAN!$B$8:$B$23</definedName>
    <definedName name="GROUP_ID" localSheetId="6">El_SIL!$B$7:$B$14</definedName>
    <definedName name="GROUP_ID" localSheetId="7">EL_SLAB_CCTV!$B$8:$B$42</definedName>
    <definedName name="GROUP_ID" localSheetId="8">EL_SLAB_EZS!$B$8:$B$64</definedName>
    <definedName name="GROUP_ID" localSheetId="9">EL_SLAB_UKS!$B$8:$B$58</definedName>
    <definedName name="GROUP_ID" localSheetId="5">UT!$B$8:$B$112</definedName>
    <definedName name="GROUP_ID" localSheetId="3">ZTI!$B$8:$B$117</definedName>
    <definedName name="GROUP_ID">#REF!</definedName>
    <definedName name="header_Date">'[5]Nabídka - EZS Alarmcom (Česky)'!$C$2</definedName>
    <definedName name="header_Firm">'[5]Nabídka - EZS Alarmcom (Česky)'!$C$3</definedName>
    <definedName name="header_Hicom">'[5]Nabídka - EZS Alarmcom (Česky)'!$F$1</definedName>
    <definedName name="header_Person">'[5]Nabídka - EZS Alarmcom (Česky)'!$C$4</definedName>
    <definedName name="Hlásiče_a_příslušenství_do_prostředí_s_nebezpečím_výbuchu" localSheetId="4">#REF!</definedName>
    <definedName name="Hlásiče_a_příslušenství_do_prostředí_s_nebezpečím_výbuchu" localSheetId="6">#REF!</definedName>
    <definedName name="Hlásiče_a_příslušenství_do_prostředí_s_nebezpečím_výbuchu" localSheetId="7">#REF!</definedName>
    <definedName name="Hlásiče_a_příslušenství_do_prostředí_s_nebezpečím_výbuchu" localSheetId="8">#REF!</definedName>
    <definedName name="Hlásiče_a_příslušenství_do_prostředí_s_nebezpečím_výbuchu" localSheetId="9">#REF!</definedName>
    <definedName name="Hlásiče_a_příslušenství_do_prostředí_s_nebezpečím_výbuchu" localSheetId="5">#REF!</definedName>
    <definedName name="Hlásiče_a_příslušenství_do_prostředí_s_nebezpečím_výbuchu" localSheetId="3">#REF!</definedName>
    <definedName name="Hlásiče_a_příslušenství_do_prostředí_s_nebezpečím_výbuchu">#REF!</definedName>
    <definedName name="Hlavička" localSheetId="4">[12]MaR!#REF!</definedName>
    <definedName name="Hlavička" localSheetId="6">[12]MaR!#REF!</definedName>
    <definedName name="Hlavička" localSheetId="7">[12]MaR!#REF!</definedName>
    <definedName name="Hlavička" localSheetId="8">[12]MaR!#REF!</definedName>
    <definedName name="Hlavička" localSheetId="9">[12]MaR!#REF!</definedName>
    <definedName name="Hlavička" localSheetId="5">[12]MaR!#REF!</definedName>
    <definedName name="Hlavička" localSheetId="3">[12]MaR!#REF!</definedName>
    <definedName name="Hlavička">[12]MaR!#REF!</definedName>
    <definedName name="Hlavička_1" localSheetId="4">[11]MaR!#REF!</definedName>
    <definedName name="Hlavička_1" localSheetId="6">[11]MaR!#REF!</definedName>
    <definedName name="Hlavička_1" localSheetId="7">[11]MaR!#REF!</definedName>
    <definedName name="Hlavička_1" localSheetId="8">[11]MaR!#REF!</definedName>
    <definedName name="Hlavička_1" localSheetId="9">[11]MaR!#REF!</definedName>
    <definedName name="Hlavička_1" localSheetId="5">[11]MaR!#REF!</definedName>
    <definedName name="Hlavička_1" localSheetId="3">[11]MaR!#REF!</definedName>
    <definedName name="Hlavička_1">[11]MaR!#REF!</definedName>
    <definedName name="hovado" localSheetId="4">#REF!</definedName>
    <definedName name="hovado" localSheetId="6">#REF!</definedName>
    <definedName name="hovado" localSheetId="7">#REF!</definedName>
    <definedName name="hovado" localSheetId="8">#REF!</definedName>
    <definedName name="hovado" localSheetId="9">#REF!</definedName>
    <definedName name="hovado" localSheetId="5">#REF!</definedName>
    <definedName name="hovado" localSheetId="3">#REF!</definedName>
    <definedName name="hovado">#REF!</definedName>
    <definedName name="hovado_6" localSheetId="4">#REF!</definedName>
    <definedName name="hovado_6" localSheetId="6">#REF!</definedName>
    <definedName name="hovado_6" localSheetId="7">#REF!</definedName>
    <definedName name="hovado_6" localSheetId="8">#REF!</definedName>
    <definedName name="hovado_6" localSheetId="9">#REF!</definedName>
    <definedName name="hovado_6" localSheetId="5">#REF!</definedName>
    <definedName name="hovado_6" localSheetId="3">#REF!</definedName>
    <definedName name="hovado_6">#REF!</definedName>
    <definedName name="hovno" localSheetId="4">#REF!</definedName>
    <definedName name="hovno" localSheetId="6">#REF!</definedName>
    <definedName name="hovno" localSheetId="7">#REF!</definedName>
    <definedName name="hovno" localSheetId="8">#REF!</definedName>
    <definedName name="hovno" localSheetId="9">#REF!</definedName>
    <definedName name="hovno" localSheetId="5">#REF!</definedName>
    <definedName name="hovno" localSheetId="3">#REF!</definedName>
    <definedName name="hovno">#REF!</definedName>
    <definedName name="hrubá_fasáda" localSheetId="4">#REF!</definedName>
    <definedName name="hrubá_fasáda" localSheetId="6">#REF!</definedName>
    <definedName name="hrubá_fasáda" localSheetId="7">#REF!</definedName>
    <definedName name="hrubá_fasáda" localSheetId="8">#REF!</definedName>
    <definedName name="hrubá_fasáda" localSheetId="9">#REF!</definedName>
    <definedName name="hrubá_fasáda" localSheetId="5">#REF!</definedName>
    <definedName name="hrubá_fasáda" localSheetId="3">#REF!</definedName>
    <definedName name="hrubá_fasáda">#REF!</definedName>
    <definedName name="hrubá_fasáda_6" localSheetId="4">#REF!</definedName>
    <definedName name="hrubá_fasáda_6" localSheetId="6">#REF!</definedName>
    <definedName name="hrubá_fasáda_6" localSheetId="7">#REF!</definedName>
    <definedName name="hrubá_fasáda_6" localSheetId="8">#REF!</definedName>
    <definedName name="hrubá_fasáda_6" localSheetId="9">#REF!</definedName>
    <definedName name="hrubá_fasáda_6" localSheetId="5">#REF!</definedName>
    <definedName name="hrubá_fasáda_6" localSheetId="3">#REF!</definedName>
    <definedName name="hrubá_fasáda_6">#REF!</definedName>
    <definedName name="HSV">[9]Rekapitulace!$E$22</definedName>
    <definedName name="HSV_6" localSheetId="4">#REF!</definedName>
    <definedName name="HSV_6" localSheetId="6">#REF!</definedName>
    <definedName name="HSV_6" localSheetId="7">#REF!</definedName>
    <definedName name="HSV_6" localSheetId="8">#REF!</definedName>
    <definedName name="HSV_6" localSheetId="9">#REF!</definedName>
    <definedName name="HSV_6" localSheetId="5">#REF!</definedName>
    <definedName name="HSV_6" localSheetId="3">#REF!</definedName>
    <definedName name="HSV_6">#REF!</definedName>
    <definedName name="HSV0" localSheetId="4">#REF!</definedName>
    <definedName name="HSV0" localSheetId="6">#REF!</definedName>
    <definedName name="HSV0" localSheetId="7">#REF!</definedName>
    <definedName name="HSV0" localSheetId="8">#REF!</definedName>
    <definedName name="HSV0" localSheetId="9">#REF!</definedName>
    <definedName name="HSV0" localSheetId="5">#REF!</definedName>
    <definedName name="HSV0" localSheetId="3">#REF!</definedName>
    <definedName name="HSV0">#REF!</definedName>
    <definedName name="HSV0_6" localSheetId="4">#REF!</definedName>
    <definedName name="HSV0_6" localSheetId="6">#REF!</definedName>
    <definedName name="HSV0_6" localSheetId="7">#REF!</definedName>
    <definedName name="HSV0_6" localSheetId="8">#REF!</definedName>
    <definedName name="HSV0_6" localSheetId="9">#REF!</definedName>
    <definedName name="HSV0_6" localSheetId="5">#REF!</definedName>
    <definedName name="HSV0_6" localSheetId="3">#REF!</definedName>
    <definedName name="HSV0_6">#REF!</definedName>
    <definedName name="HZS">[9]Rekapitulace!$I$22</definedName>
    <definedName name="HZS_6" localSheetId="4">#REF!</definedName>
    <definedName name="HZS_6" localSheetId="6">#REF!</definedName>
    <definedName name="HZS_6" localSheetId="7">#REF!</definedName>
    <definedName name="HZS_6" localSheetId="8">#REF!</definedName>
    <definedName name="HZS_6" localSheetId="9">#REF!</definedName>
    <definedName name="HZS_6" localSheetId="5">#REF!</definedName>
    <definedName name="HZS_6" localSheetId="3">#REF!</definedName>
    <definedName name="HZS_6">#REF!</definedName>
    <definedName name="HZS0" localSheetId="4">#REF!</definedName>
    <definedName name="HZS0" localSheetId="6">#REF!</definedName>
    <definedName name="HZS0" localSheetId="7">#REF!</definedName>
    <definedName name="HZS0" localSheetId="8">#REF!</definedName>
    <definedName name="HZS0" localSheetId="9">#REF!</definedName>
    <definedName name="HZS0" localSheetId="5">#REF!</definedName>
    <definedName name="HZS0" localSheetId="3">#REF!</definedName>
    <definedName name="HZS0">#REF!</definedName>
    <definedName name="HZS0_6" localSheetId="4">#REF!</definedName>
    <definedName name="HZS0_6" localSheetId="6">#REF!</definedName>
    <definedName name="HZS0_6" localSheetId="7">#REF!</definedName>
    <definedName name="HZS0_6" localSheetId="8">#REF!</definedName>
    <definedName name="HZS0_6" localSheetId="9">#REF!</definedName>
    <definedName name="HZS0_6" localSheetId="5">#REF!</definedName>
    <definedName name="HZS0_6" localSheetId="3">#REF!</definedName>
    <definedName name="HZS0_6">#REF!</definedName>
    <definedName name="Integr_poslední" localSheetId="4">#REF!</definedName>
    <definedName name="Integr_poslední" localSheetId="6">#REF!</definedName>
    <definedName name="Integr_poslední" localSheetId="7">#REF!</definedName>
    <definedName name="Integr_poslední" localSheetId="8">#REF!</definedName>
    <definedName name="Integr_poslední" localSheetId="9">#REF!</definedName>
    <definedName name="Integr_poslední" localSheetId="5">#REF!</definedName>
    <definedName name="Integr_poslední" localSheetId="3">#REF!</definedName>
    <definedName name="Integr_poslední">#REF!</definedName>
    <definedName name="Integr_poslední_1" localSheetId="4">#REF!</definedName>
    <definedName name="Integr_poslední_1" localSheetId="6">#REF!</definedName>
    <definedName name="Integr_poslední_1" localSheetId="7">#REF!</definedName>
    <definedName name="Integr_poslední_1" localSheetId="8">#REF!</definedName>
    <definedName name="Integr_poslední_1" localSheetId="9">#REF!</definedName>
    <definedName name="Integr_poslední_1" localSheetId="5">#REF!</definedName>
    <definedName name="Integr_poslední_1" localSheetId="3">#REF!</definedName>
    <definedName name="Integr_poslední_1">#REF!</definedName>
    <definedName name="Integr_poslední_6" localSheetId="4">#REF!</definedName>
    <definedName name="Integr_poslední_6" localSheetId="6">#REF!</definedName>
    <definedName name="Integr_poslední_6" localSheetId="7">#REF!</definedName>
    <definedName name="Integr_poslední_6" localSheetId="8">#REF!</definedName>
    <definedName name="Integr_poslední_6" localSheetId="9">#REF!</definedName>
    <definedName name="Integr_poslední_6" localSheetId="5">#REF!</definedName>
    <definedName name="Integr_poslední_6" localSheetId="3">#REF!</definedName>
    <definedName name="Integr_poslední_6">#REF!</definedName>
    <definedName name="inter1" localSheetId="4">#REF!</definedName>
    <definedName name="inter1" localSheetId="6">#REF!</definedName>
    <definedName name="inter1" localSheetId="7">#REF!</definedName>
    <definedName name="inter1" localSheetId="8">#REF!</definedName>
    <definedName name="inter1" localSheetId="9">#REF!</definedName>
    <definedName name="inter1" localSheetId="5">#REF!</definedName>
    <definedName name="inter1" localSheetId="3">#REF!</definedName>
    <definedName name="inter1">#REF!</definedName>
    <definedName name="ITEM_PRICES" localSheetId="2">'D11'!$J$8:$J$2748</definedName>
    <definedName name="ITEM_PRICES" localSheetId="4">DES_KAN!$J$8:$J$23</definedName>
    <definedName name="ITEM_PRICES" localSheetId="6">El_SIL!$J$7:$J$14</definedName>
    <definedName name="ITEM_PRICES" localSheetId="7">EL_SLAB_CCTV!$J$8:$J$42</definedName>
    <definedName name="ITEM_PRICES" localSheetId="8">EL_SLAB_EZS!$J$8:$J$64</definedName>
    <definedName name="ITEM_PRICES" localSheetId="9">EL_SLAB_UKS!$J$8:$J$58</definedName>
    <definedName name="ITEM_PRICES" localSheetId="5">UT!$J$8:$J$112</definedName>
    <definedName name="ITEM_PRICES" localSheetId="3">ZTI!$J$8:$J$117</definedName>
    <definedName name="ITEM_PRICES">#REF!</definedName>
    <definedName name="Izolace_akustické" localSheetId="4">'[6]SO 11.1A Výkaz výměr'!#REF!</definedName>
    <definedName name="Izolace_akustické" localSheetId="6">'[7]SO 11.1A Výkaz výměr'!#REF!</definedName>
    <definedName name="Izolace_akustické" localSheetId="7">'[6]SO 11.1A Výkaz výměr'!#REF!</definedName>
    <definedName name="Izolace_akustické" localSheetId="8">'[6]SO 11.1A Výkaz výměr'!#REF!</definedName>
    <definedName name="Izolace_akustické" localSheetId="9">'[6]SO 11.1A Výkaz výměr'!#REF!</definedName>
    <definedName name="Izolace_akustické" localSheetId="5">'[6]SO 11.1A Výkaz výměr'!#REF!</definedName>
    <definedName name="Izolace_akustické" localSheetId="3">'[6]SO 11.1A Výkaz výměr'!#REF!</definedName>
    <definedName name="Izolace_akustické">'[6]SO 11.1A Výkaz výměr'!#REF!</definedName>
    <definedName name="Izolace_akustické_1" localSheetId="4">'[6]SO 11_1A Výkaz výměr'!#REF!</definedName>
    <definedName name="Izolace_akustické_1" localSheetId="6">'[7]SO 11_1A Výkaz výměr'!#REF!</definedName>
    <definedName name="Izolace_akustické_1" localSheetId="7">'[6]SO 11_1A Výkaz výměr'!#REF!</definedName>
    <definedName name="Izolace_akustické_1" localSheetId="8">'[6]SO 11_1A Výkaz výměr'!#REF!</definedName>
    <definedName name="Izolace_akustické_1" localSheetId="9">'[6]SO 11_1A Výkaz výměr'!#REF!</definedName>
    <definedName name="Izolace_akustické_1" localSheetId="5">'[6]SO 11_1A Výkaz výměr'!#REF!</definedName>
    <definedName name="Izolace_akustické_1" localSheetId="3">'[6]SO 11_1A Výkaz výměr'!#REF!</definedName>
    <definedName name="Izolace_akustické_1">'[6]SO 11_1A Výkaz výměr'!#REF!</definedName>
    <definedName name="Izolace_proti_vodě" localSheetId="4">'[6]SO 11.1A Výkaz výměr'!#REF!</definedName>
    <definedName name="Izolace_proti_vodě" localSheetId="6">'[7]SO 11.1A Výkaz výměr'!#REF!</definedName>
    <definedName name="Izolace_proti_vodě" localSheetId="7">'[6]SO 11.1A Výkaz výměr'!#REF!</definedName>
    <definedName name="Izolace_proti_vodě" localSheetId="8">'[6]SO 11.1A Výkaz výměr'!#REF!</definedName>
    <definedName name="Izolace_proti_vodě" localSheetId="9">'[6]SO 11.1A Výkaz výměr'!#REF!</definedName>
    <definedName name="Izolace_proti_vodě" localSheetId="5">'[6]SO 11.1A Výkaz výměr'!#REF!</definedName>
    <definedName name="Izolace_proti_vodě" localSheetId="3">'[6]SO 11.1A Výkaz výměr'!#REF!</definedName>
    <definedName name="Izolace_proti_vodě">'[6]SO 11.1A Výkaz výměr'!#REF!</definedName>
    <definedName name="Izolace_proti_vodě_1" localSheetId="4">'[6]SO 11_1A Výkaz výměr'!#REF!</definedName>
    <definedName name="Izolace_proti_vodě_1" localSheetId="6">'[7]SO 11_1A Výkaz výměr'!#REF!</definedName>
    <definedName name="Izolace_proti_vodě_1" localSheetId="7">'[6]SO 11_1A Výkaz výměr'!#REF!</definedName>
    <definedName name="Izolace_proti_vodě_1" localSheetId="8">'[6]SO 11_1A Výkaz výměr'!#REF!</definedName>
    <definedName name="Izolace_proti_vodě_1" localSheetId="9">'[6]SO 11_1A Výkaz výměr'!#REF!</definedName>
    <definedName name="Izolace_proti_vodě_1" localSheetId="5">'[6]SO 11_1A Výkaz výměr'!#REF!</definedName>
    <definedName name="Izolace_proti_vodě_1" localSheetId="3">'[6]SO 11_1A Výkaz výměr'!#REF!</definedName>
    <definedName name="Izolace_proti_vodě_1">'[6]SO 11_1A Výkaz výměr'!#REF!</definedName>
    <definedName name="j" localSheetId="4">#REF!</definedName>
    <definedName name="j" localSheetId="6">#REF!</definedName>
    <definedName name="j" localSheetId="7">#REF!</definedName>
    <definedName name="j" localSheetId="8">#REF!</definedName>
    <definedName name="j" localSheetId="9">#REF!</definedName>
    <definedName name="j" localSheetId="5">#REF!</definedName>
    <definedName name="j" localSheetId="3">#REF!</definedName>
    <definedName name="j">#REF!</definedName>
    <definedName name="JKSO" localSheetId="4">#REF!</definedName>
    <definedName name="JKSO" localSheetId="6">#REF!</definedName>
    <definedName name="JKSO" localSheetId="7">#REF!</definedName>
    <definedName name="JKSO" localSheetId="8">#REF!</definedName>
    <definedName name="JKSO" localSheetId="9">#REF!</definedName>
    <definedName name="JKSO" localSheetId="5">#REF!</definedName>
    <definedName name="JKSO" localSheetId="3">#REF!</definedName>
    <definedName name="JKSO">#REF!</definedName>
    <definedName name="JKSO_6" localSheetId="4">#REF!</definedName>
    <definedName name="JKSO_6" localSheetId="6">#REF!</definedName>
    <definedName name="JKSO_6" localSheetId="7">#REF!</definedName>
    <definedName name="JKSO_6" localSheetId="8">#REF!</definedName>
    <definedName name="JKSO_6" localSheetId="9">#REF!</definedName>
    <definedName name="JKSO_6" localSheetId="5">#REF!</definedName>
    <definedName name="JKSO_6" localSheetId="3">#REF!</definedName>
    <definedName name="JKSO_6">#REF!</definedName>
    <definedName name="jzzuggt" localSheetId="4">#REF!</definedName>
    <definedName name="jzzuggt" localSheetId="6">#REF!</definedName>
    <definedName name="jzzuggt" localSheetId="7">#REF!</definedName>
    <definedName name="jzzuggt" localSheetId="8">#REF!</definedName>
    <definedName name="jzzuggt" localSheetId="9">#REF!</definedName>
    <definedName name="jzzuggt" localSheetId="5">#REF!</definedName>
    <definedName name="jzzuggt" localSheetId="3">#REF!</definedName>
    <definedName name="jzzuggt">#REF!</definedName>
    <definedName name="k">'[3]IO 0X'!$A$11:$Z$11</definedName>
    <definedName name="kkkkkkkkkkkkk" localSheetId="4">#REF!</definedName>
    <definedName name="kkkkkkkkkkkkk" localSheetId="6">#REF!</definedName>
    <definedName name="kkkkkkkkkkkkk" localSheetId="7">#REF!</definedName>
    <definedName name="kkkkkkkkkkkkk" localSheetId="8">#REF!</definedName>
    <definedName name="kkkkkkkkkkkkk" localSheetId="9">#REF!</definedName>
    <definedName name="kkkkkkkkkkkkk" localSheetId="5">#REF!</definedName>
    <definedName name="kkkkkkkkkkkkk" localSheetId="3">#REF!</definedName>
    <definedName name="kkkkkkkkkkkkk">#REF!</definedName>
    <definedName name="Kod" localSheetId="4">#REF!</definedName>
    <definedName name="Kod" localSheetId="6">#REF!</definedName>
    <definedName name="Kod" localSheetId="7">#REF!</definedName>
    <definedName name="Kod" localSheetId="8">#REF!</definedName>
    <definedName name="Kod" localSheetId="9">#REF!</definedName>
    <definedName name="Kod" localSheetId="5">#REF!</definedName>
    <definedName name="Kod" localSheetId="3">#REF!</definedName>
    <definedName name="Kod">#REF!</definedName>
    <definedName name="Kod_1" localSheetId="4">#REF!</definedName>
    <definedName name="Kod_1" localSheetId="6">#REF!</definedName>
    <definedName name="Kod_1" localSheetId="7">#REF!</definedName>
    <definedName name="Kod_1" localSheetId="8">#REF!</definedName>
    <definedName name="Kod_1" localSheetId="9">#REF!</definedName>
    <definedName name="Kod_1" localSheetId="5">#REF!</definedName>
    <definedName name="Kod_1" localSheetId="3">#REF!</definedName>
    <definedName name="Kod_1">#REF!</definedName>
    <definedName name="Komunikace" localSheetId="4">'[6]SO 11.1A Výkaz výměr'!#REF!</definedName>
    <definedName name="Komunikace" localSheetId="6">'[7]SO 11.1A Výkaz výměr'!#REF!</definedName>
    <definedName name="Komunikace" localSheetId="7">'[6]SO 11.1A Výkaz výměr'!#REF!</definedName>
    <definedName name="Komunikace" localSheetId="8">'[6]SO 11.1A Výkaz výměr'!#REF!</definedName>
    <definedName name="Komunikace" localSheetId="9">'[6]SO 11.1A Výkaz výměr'!#REF!</definedName>
    <definedName name="Komunikace" localSheetId="5">'[6]SO 11.1A Výkaz výměr'!#REF!</definedName>
    <definedName name="Komunikace" localSheetId="3">'[6]SO 11.1A Výkaz výměr'!#REF!</definedName>
    <definedName name="Komunikace">'[6]SO 11.1A Výkaz výměr'!#REF!</definedName>
    <definedName name="Komunikace_1" localSheetId="4">'[6]SO 11_1A Výkaz výměr'!#REF!</definedName>
    <definedName name="Komunikace_1" localSheetId="6">'[7]SO 11_1A Výkaz výměr'!#REF!</definedName>
    <definedName name="Komunikace_1" localSheetId="7">'[6]SO 11_1A Výkaz výměr'!#REF!</definedName>
    <definedName name="Komunikace_1" localSheetId="8">'[6]SO 11_1A Výkaz výměr'!#REF!</definedName>
    <definedName name="Komunikace_1" localSheetId="9">'[6]SO 11_1A Výkaz výměr'!#REF!</definedName>
    <definedName name="Komunikace_1" localSheetId="5">'[6]SO 11_1A Výkaz výměr'!#REF!</definedName>
    <definedName name="Komunikace_1" localSheetId="3">'[6]SO 11_1A Výkaz výměr'!#REF!</definedName>
    <definedName name="Komunikace_1">'[6]SO 11_1A Výkaz výměr'!#REF!</definedName>
    <definedName name="konec" localSheetId="4">'[4]SO 01c_AS'!#REF!</definedName>
    <definedName name="konec" localSheetId="6">'[4]SO 01c_AS'!#REF!</definedName>
    <definedName name="konec" localSheetId="7">'[4]SO 01c_AS'!#REF!</definedName>
    <definedName name="konec" localSheetId="8">'[4]SO 01c_AS'!#REF!</definedName>
    <definedName name="konec" localSheetId="9">'[4]SO 01c_AS'!#REF!</definedName>
    <definedName name="konec" localSheetId="5">'[4]SO 01c_AS'!#REF!</definedName>
    <definedName name="konec" localSheetId="3">'[4]SO 01c_AS'!#REF!</definedName>
    <definedName name="konec">'[4]SO 01c_AS'!#REF!</definedName>
    <definedName name="konec_6" localSheetId="4">#REF!</definedName>
    <definedName name="konec_6" localSheetId="6">#REF!</definedName>
    <definedName name="konec_6" localSheetId="7">#REF!</definedName>
    <definedName name="konec_6" localSheetId="8">#REF!</definedName>
    <definedName name="konec_6" localSheetId="9">#REF!</definedName>
    <definedName name="konec_6" localSheetId="5">#REF!</definedName>
    <definedName name="konec_6" localSheetId="3">#REF!</definedName>
    <definedName name="konec_6">#REF!</definedName>
    <definedName name="Konfigurační_a_modelovací_SW_a_příslušenství_VESDA" localSheetId="4">#REF!</definedName>
    <definedName name="Konfigurační_a_modelovací_SW_a_příslušenství_VESDA" localSheetId="6">#REF!</definedName>
    <definedName name="Konfigurační_a_modelovací_SW_a_příslušenství_VESDA" localSheetId="7">#REF!</definedName>
    <definedName name="Konfigurační_a_modelovací_SW_a_příslušenství_VESDA" localSheetId="8">#REF!</definedName>
    <definedName name="Konfigurační_a_modelovací_SW_a_příslušenství_VESDA" localSheetId="9">#REF!</definedName>
    <definedName name="Konfigurační_a_modelovací_SW_a_příslušenství_VESDA" localSheetId="5">#REF!</definedName>
    <definedName name="Konfigurační_a_modelovací_SW_a_příslušenství_VESDA" localSheetId="3">#REF!</definedName>
    <definedName name="Konfigurační_a_modelovací_SW_a_příslušenství_VESDA">#REF!</definedName>
    <definedName name="Konstrukce_klempířské" localSheetId="4">'[6]SO 11.1A Výkaz výměr'!#REF!</definedName>
    <definedName name="Konstrukce_klempířské" localSheetId="6">'[7]SO 11.1A Výkaz výměr'!#REF!</definedName>
    <definedName name="Konstrukce_klempířské" localSheetId="7">'[6]SO 11.1A Výkaz výměr'!#REF!</definedName>
    <definedName name="Konstrukce_klempířské" localSheetId="8">'[6]SO 11.1A Výkaz výměr'!#REF!</definedName>
    <definedName name="Konstrukce_klempířské" localSheetId="9">'[6]SO 11.1A Výkaz výměr'!#REF!</definedName>
    <definedName name="Konstrukce_klempířské" localSheetId="5">'[6]SO 11.1A Výkaz výměr'!#REF!</definedName>
    <definedName name="Konstrukce_klempířské" localSheetId="3">'[6]SO 11.1A Výkaz výměr'!#REF!</definedName>
    <definedName name="Konstrukce_klempířské">'[6]SO 11.1A Výkaz výměr'!#REF!</definedName>
    <definedName name="Konstrukce_klempířské_1" localSheetId="4">'[6]SO 11_1A Výkaz výměr'!#REF!</definedName>
    <definedName name="Konstrukce_klempířské_1" localSheetId="6">'[7]SO 11_1A Výkaz výměr'!#REF!</definedName>
    <definedName name="Konstrukce_klempířské_1" localSheetId="7">'[6]SO 11_1A Výkaz výměr'!#REF!</definedName>
    <definedName name="Konstrukce_klempířské_1" localSheetId="8">'[6]SO 11_1A Výkaz výměr'!#REF!</definedName>
    <definedName name="Konstrukce_klempířské_1" localSheetId="9">'[6]SO 11_1A Výkaz výměr'!#REF!</definedName>
    <definedName name="Konstrukce_klempířské_1" localSheetId="5">'[6]SO 11_1A Výkaz výměr'!#REF!</definedName>
    <definedName name="Konstrukce_klempířské_1" localSheetId="3">'[6]SO 11_1A Výkaz výměr'!#REF!</definedName>
    <definedName name="Konstrukce_klempířské_1">'[6]SO 11_1A Výkaz výměr'!#REF!</definedName>
    <definedName name="Konstrukce_tesařské" localSheetId="4">'[14]SO 51.4 Výkaz výměr'!#REF!</definedName>
    <definedName name="Konstrukce_tesařské" localSheetId="6">'[14]SO 51.4 Výkaz výměr'!#REF!</definedName>
    <definedName name="Konstrukce_tesařské" localSheetId="7">'[14]SO 51.4 Výkaz výměr'!#REF!</definedName>
    <definedName name="Konstrukce_tesařské" localSheetId="8">'[14]SO 51.4 Výkaz výměr'!#REF!</definedName>
    <definedName name="Konstrukce_tesařské" localSheetId="9">'[14]SO 51.4 Výkaz výměr'!#REF!</definedName>
    <definedName name="Konstrukce_tesařské" localSheetId="5">'[14]SO 51.4 Výkaz výměr'!#REF!</definedName>
    <definedName name="Konstrukce_tesařské" localSheetId="3">'[14]SO 51.4 Výkaz výměr'!#REF!</definedName>
    <definedName name="Konstrukce_tesařské">'[14]SO 51.4 Výkaz výměr'!#REF!</definedName>
    <definedName name="Konstrukce_tesařské_1" localSheetId="4">'[15]SO 51_4 Výkaz výměr'!#REF!</definedName>
    <definedName name="Konstrukce_tesařské_1" localSheetId="6">'[15]SO 51_4 Výkaz výměr'!#REF!</definedName>
    <definedName name="Konstrukce_tesařské_1" localSheetId="7">'[15]SO 51_4 Výkaz výměr'!#REF!</definedName>
    <definedName name="Konstrukce_tesařské_1" localSheetId="8">'[15]SO 51_4 Výkaz výměr'!#REF!</definedName>
    <definedName name="Konstrukce_tesařské_1" localSheetId="9">'[15]SO 51_4 Výkaz výměr'!#REF!</definedName>
    <definedName name="Konstrukce_tesařské_1" localSheetId="5">'[15]SO 51_4 Výkaz výměr'!#REF!</definedName>
    <definedName name="Konstrukce_tesařské_1" localSheetId="3">'[15]SO 51_4 Výkaz výměr'!#REF!</definedName>
    <definedName name="Konstrukce_tesařské_1">'[15]SO 51_4 Výkaz výměr'!#REF!</definedName>
    <definedName name="Konstrukce_truhlářské" localSheetId="4">'[6]SO 11.1A Výkaz výměr'!#REF!</definedName>
    <definedName name="Konstrukce_truhlářské" localSheetId="6">'[7]SO 11.1A Výkaz výměr'!#REF!</definedName>
    <definedName name="Konstrukce_truhlářské" localSheetId="7">'[6]SO 11.1A Výkaz výměr'!#REF!</definedName>
    <definedName name="Konstrukce_truhlářské" localSheetId="8">'[6]SO 11.1A Výkaz výměr'!#REF!</definedName>
    <definedName name="Konstrukce_truhlářské" localSheetId="9">'[6]SO 11.1A Výkaz výměr'!#REF!</definedName>
    <definedName name="Konstrukce_truhlářské" localSheetId="5">'[6]SO 11.1A Výkaz výměr'!#REF!</definedName>
    <definedName name="Konstrukce_truhlářské" localSheetId="3">'[6]SO 11.1A Výkaz výměr'!#REF!</definedName>
    <definedName name="Konstrukce_truhlářské">'[6]SO 11.1A Výkaz výměr'!#REF!</definedName>
    <definedName name="Konstrukce_truhlářské_1" localSheetId="4">'[6]SO 11_1A Výkaz výměr'!#REF!</definedName>
    <definedName name="Konstrukce_truhlářské_1" localSheetId="6">'[7]SO 11_1A Výkaz výměr'!#REF!</definedName>
    <definedName name="Konstrukce_truhlářské_1" localSheetId="7">'[6]SO 11_1A Výkaz výměr'!#REF!</definedName>
    <definedName name="Konstrukce_truhlářské_1" localSheetId="8">'[6]SO 11_1A Výkaz výměr'!#REF!</definedName>
    <definedName name="Konstrukce_truhlářské_1" localSheetId="9">'[6]SO 11_1A Výkaz výměr'!#REF!</definedName>
    <definedName name="Konstrukce_truhlářské_1" localSheetId="5">'[6]SO 11_1A Výkaz výměr'!#REF!</definedName>
    <definedName name="Konstrukce_truhlářské_1" localSheetId="3">'[6]SO 11_1A Výkaz výměr'!#REF!</definedName>
    <definedName name="Konstrukce_truhlářské_1">'[6]SO 11_1A Výkaz výměr'!#REF!</definedName>
    <definedName name="Konvenční_a_diagnostické_hlásiče_a_doplňky" localSheetId="4">#REF!</definedName>
    <definedName name="Konvenční_a_diagnostické_hlásiče_a_doplňky" localSheetId="6">#REF!</definedName>
    <definedName name="Konvenční_a_diagnostické_hlásiče_a_doplňky" localSheetId="7">#REF!</definedName>
    <definedName name="Konvenční_a_diagnostické_hlásiče_a_doplňky" localSheetId="8">#REF!</definedName>
    <definedName name="Konvenční_a_diagnostické_hlásiče_a_doplňky" localSheetId="9">#REF!</definedName>
    <definedName name="Konvenční_a_diagnostické_hlásiče_a_doplňky" localSheetId="5">#REF!</definedName>
    <definedName name="Konvenční_a_diagnostické_hlásiče_a_doplňky" localSheetId="3">#REF!</definedName>
    <definedName name="Konvenční_a_diagnostické_hlásiče_a_doplňky">#REF!</definedName>
    <definedName name="Kouřové_nasávací_hlásiče_VESDA_LaserPLUS" localSheetId="4">#REF!</definedName>
    <definedName name="Kouřové_nasávací_hlásiče_VESDA_LaserPLUS" localSheetId="6">#REF!</definedName>
    <definedName name="Kouřové_nasávací_hlásiče_VESDA_LaserPLUS" localSheetId="7">#REF!</definedName>
    <definedName name="Kouřové_nasávací_hlásiče_VESDA_LaserPLUS" localSheetId="8">#REF!</definedName>
    <definedName name="Kouřové_nasávací_hlásiče_VESDA_LaserPLUS" localSheetId="9">#REF!</definedName>
    <definedName name="Kouřové_nasávací_hlásiče_VESDA_LaserPLUS" localSheetId="5">#REF!</definedName>
    <definedName name="Kouřové_nasávací_hlásiče_VESDA_LaserPLUS" localSheetId="3">#REF!</definedName>
    <definedName name="Kouřové_nasávací_hlásiče_VESDA_LaserPLUS">#REF!</definedName>
    <definedName name="Kovové_stavební_doplňkové_konstrukce" localSheetId="4">'[6]SO 11.1A Výkaz výměr'!#REF!</definedName>
    <definedName name="Kovové_stavební_doplňkové_konstrukce" localSheetId="6">'[7]SO 11.1A Výkaz výměr'!#REF!</definedName>
    <definedName name="Kovové_stavební_doplňkové_konstrukce" localSheetId="7">'[6]SO 11.1A Výkaz výměr'!#REF!</definedName>
    <definedName name="Kovové_stavební_doplňkové_konstrukce" localSheetId="8">'[6]SO 11.1A Výkaz výměr'!#REF!</definedName>
    <definedName name="Kovové_stavební_doplňkové_konstrukce" localSheetId="9">'[6]SO 11.1A Výkaz výměr'!#REF!</definedName>
    <definedName name="Kovové_stavební_doplňkové_konstrukce" localSheetId="5">'[6]SO 11.1A Výkaz výměr'!#REF!</definedName>
    <definedName name="Kovové_stavební_doplňkové_konstrukce" localSheetId="3">'[6]SO 11.1A Výkaz výměr'!#REF!</definedName>
    <definedName name="Kovové_stavební_doplňkové_konstrukce">'[6]SO 11.1A Výkaz výměr'!#REF!</definedName>
    <definedName name="Kovové_stavební_doplňkové_konstrukce_1" localSheetId="4">'[6]SO 11_1A Výkaz výměr'!#REF!</definedName>
    <definedName name="Kovové_stavební_doplňkové_konstrukce_1" localSheetId="6">'[7]SO 11_1A Výkaz výměr'!#REF!</definedName>
    <definedName name="Kovové_stavební_doplňkové_konstrukce_1" localSheetId="7">'[6]SO 11_1A Výkaz výměr'!#REF!</definedName>
    <definedName name="Kovové_stavební_doplňkové_konstrukce_1" localSheetId="8">'[6]SO 11_1A Výkaz výměr'!#REF!</definedName>
    <definedName name="Kovové_stavební_doplňkové_konstrukce_1" localSheetId="9">'[6]SO 11_1A Výkaz výměr'!#REF!</definedName>
    <definedName name="Kovové_stavební_doplňkové_konstrukce_1" localSheetId="5">'[6]SO 11_1A Výkaz výměr'!#REF!</definedName>
    <definedName name="Kovové_stavební_doplňkové_konstrukce_1" localSheetId="3">'[6]SO 11_1A Výkaz výměr'!#REF!</definedName>
    <definedName name="Kovové_stavební_doplňkové_konstrukce_1">'[6]SO 11_1A Výkaz výměr'!#REF!</definedName>
    <definedName name="_xlnm.Criteria" localSheetId="4">#REF!</definedName>
    <definedName name="_xlnm.Criteria" localSheetId="6">#REF!</definedName>
    <definedName name="_xlnm.Criteria" localSheetId="7">#REF!</definedName>
    <definedName name="_xlnm.Criteria" localSheetId="8">#REF!</definedName>
    <definedName name="_xlnm.Criteria" localSheetId="9">#REF!</definedName>
    <definedName name="_xlnm.Criteria" localSheetId="5">#REF!</definedName>
    <definedName name="_xlnm.Criteria" localSheetId="3">#REF!</definedName>
    <definedName name="_xlnm.Criteria">#REF!</definedName>
    <definedName name="Kryt" localSheetId="6">#REF!</definedName>
    <definedName name="Kryt">#REF!</definedName>
    <definedName name="Kryt_1">#REF!</definedName>
    <definedName name="KSDK" localSheetId="4">'[14]SO 51.4 Výkaz výměr'!#REF!</definedName>
    <definedName name="KSDK" localSheetId="6">'[14]SO 51.4 Výkaz výměr'!#REF!</definedName>
    <definedName name="KSDK" localSheetId="7">'[14]SO 51.4 Výkaz výměr'!#REF!</definedName>
    <definedName name="KSDK" localSheetId="8">'[14]SO 51.4 Výkaz výměr'!#REF!</definedName>
    <definedName name="KSDK" localSheetId="9">'[14]SO 51.4 Výkaz výměr'!#REF!</definedName>
    <definedName name="KSDK" localSheetId="5">'[14]SO 51.4 Výkaz výměr'!#REF!</definedName>
    <definedName name="KSDK" localSheetId="3">'[14]SO 51.4 Výkaz výměr'!#REF!</definedName>
    <definedName name="KSDK">'[14]SO 51.4 Výkaz výměr'!#REF!</definedName>
    <definedName name="KSDK_1" localSheetId="4">'[15]SO 51_4 Výkaz výměr'!#REF!</definedName>
    <definedName name="KSDK_1" localSheetId="6">'[15]SO 51_4 Výkaz výměr'!#REF!</definedName>
    <definedName name="KSDK_1" localSheetId="7">'[15]SO 51_4 Výkaz výměr'!#REF!</definedName>
    <definedName name="KSDK_1" localSheetId="8">'[15]SO 51_4 Výkaz výměr'!#REF!</definedName>
    <definedName name="KSDK_1" localSheetId="9">'[15]SO 51_4 Výkaz výměr'!#REF!</definedName>
    <definedName name="KSDK_1" localSheetId="5">'[15]SO 51_4 Výkaz výměr'!#REF!</definedName>
    <definedName name="KSDK_1" localSheetId="3">'[15]SO 51_4 Výkaz výměr'!#REF!</definedName>
    <definedName name="KSDK_1">'[15]SO 51_4 Výkaz výměr'!#REF!</definedName>
    <definedName name="Kurz" localSheetId="4">#REF!</definedName>
    <definedName name="Kurz" localSheetId="6">#REF!</definedName>
    <definedName name="Kurz" localSheetId="7">#REF!</definedName>
    <definedName name="Kurz" localSheetId="8">#REF!</definedName>
    <definedName name="Kurz" localSheetId="9">#REF!</definedName>
    <definedName name="Kurz" localSheetId="5">#REF!</definedName>
    <definedName name="Kurz" localSheetId="3">#REF!</definedName>
    <definedName name="Kurz">#REF!</definedName>
    <definedName name="Kurz_2" localSheetId="4">#REF!</definedName>
    <definedName name="Kurz_2" localSheetId="6">#REF!</definedName>
    <definedName name="Kurz_2" localSheetId="7">#REF!</definedName>
    <definedName name="Kurz_2" localSheetId="8">#REF!</definedName>
    <definedName name="Kurz_2" localSheetId="9">#REF!</definedName>
    <definedName name="Kurz_2" localSheetId="5">#REF!</definedName>
    <definedName name="Kurz_2" localSheetId="3">#REF!</definedName>
    <definedName name="Kurz_2">#REF!</definedName>
    <definedName name="Kurz_3" localSheetId="4">#REF!</definedName>
    <definedName name="Kurz_3" localSheetId="6">#REF!</definedName>
    <definedName name="Kurz_3" localSheetId="7">#REF!</definedName>
    <definedName name="Kurz_3" localSheetId="8">#REF!</definedName>
    <definedName name="Kurz_3" localSheetId="9">#REF!</definedName>
    <definedName name="Kurz_3" localSheetId="5">#REF!</definedName>
    <definedName name="Kurz_3" localSheetId="3">#REF!</definedName>
    <definedName name="Kurz_3">#REF!</definedName>
    <definedName name="Kurz_30" localSheetId="4">#REF!</definedName>
    <definedName name="Kurz_30" localSheetId="6">#REF!</definedName>
    <definedName name="Kurz_30" localSheetId="7">#REF!</definedName>
    <definedName name="Kurz_30" localSheetId="8">#REF!</definedName>
    <definedName name="Kurz_30" localSheetId="9">#REF!</definedName>
    <definedName name="Kurz_30" localSheetId="5">#REF!</definedName>
    <definedName name="Kurz_30" localSheetId="3">#REF!</definedName>
    <definedName name="Kurz_30">#REF!</definedName>
    <definedName name="Kurz_32" localSheetId="4">#REF!</definedName>
    <definedName name="Kurz_32" localSheetId="6">#REF!</definedName>
    <definedName name="Kurz_32" localSheetId="7">#REF!</definedName>
    <definedName name="Kurz_32" localSheetId="8">#REF!</definedName>
    <definedName name="Kurz_32" localSheetId="9">#REF!</definedName>
    <definedName name="Kurz_32" localSheetId="5">#REF!</definedName>
    <definedName name="Kurz_32" localSheetId="3">#REF!</definedName>
    <definedName name="Kurz_32">#REF!</definedName>
    <definedName name="Kurz_34" localSheetId="4">#REF!</definedName>
    <definedName name="Kurz_34" localSheetId="6">#REF!</definedName>
    <definedName name="Kurz_34" localSheetId="7">#REF!</definedName>
    <definedName name="Kurz_34" localSheetId="8">#REF!</definedName>
    <definedName name="Kurz_34" localSheetId="9">#REF!</definedName>
    <definedName name="Kurz_34" localSheetId="5">#REF!</definedName>
    <definedName name="Kurz_34" localSheetId="3">#REF!</definedName>
    <definedName name="Kurz_34">#REF!</definedName>
    <definedName name="Kurz_35" localSheetId="4">#REF!</definedName>
    <definedName name="Kurz_35" localSheetId="6">#REF!</definedName>
    <definedName name="Kurz_35" localSheetId="7">#REF!</definedName>
    <definedName name="Kurz_35" localSheetId="8">#REF!</definedName>
    <definedName name="Kurz_35" localSheetId="9">#REF!</definedName>
    <definedName name="Kurz_35" localSheetId="5">#REF!</definedName>
    <definedName name="Kurz_35" localSheetId="3">#REF!</definedName>
    <definedName name="Kurz_35">#REF!</definedName>
    <definedName name="Kurz_37" localSheetId="4">#REF!</definedName>
    <definedName name="Kurz_37" localSheetId="6">#REF!</definedName>
    <definedName name="Kurz_37" localSheetId="7">#REF!</definedName>
    <definedName name="Kurz_37" localSheetId="8">#REF!</definedName>
    <definedName name="Kurz_37" localSheetId="9">#REF!</definedName>
    <definedName name="Kurz_37" localSheetId="5">#REF!</definedName>
    <definedName name="Kurz_37" localSheetId="3">#REF!</definedName>
    <definedName name="Kurz_37">#REF!</definedName>
    <definedName name="Kurz_4" localSheetId="4">#REF!</definedName>
    <definedName name="Kurz_4" localSheetId="6">#REF!</definedName>
    <definedName name="Kurz_4" localSheetId="7">#REF!</definedName>
    <definedName name="Kurz_4" localSheetId="8">#REF!</definedName>
    <definedName name="Kurz_4" localSheetId="9">#REF!</definedName>
    <definedName name="Kurz_4" localSheetId="5">#REF!</definedName>
    <definedName name="Kurz_4" localSheetId="3">#REF!</definedName>
    <definedName name="Kurz_4">#REF!</definedName>
    <definedName name="Kurz_41" localSheetId="4">#REF!</definedName>
    <definedName name="Kurz_41" localSheetId="6">#REF!</definedName>
    <definedName name="Kurz_41" localSheetId="7">#REF!</definedName>
    <definedName name="Kurz_41" localSheetId="8">#REF!</definedName>
    <definedName name="Kurz_41" localSheetId="9">#REF!</definedName>
    <definedName name="Kurz_41" localSheetId="5">#REF!</definedName>
    <definedName name="Kurz_41" localSheetId="3">#REF!</definedName>
    <definedName name="Kurz_41">#REF!</definedName>
    <definedName name="Kurz_42" localSheetId="4">#REF!</definedName>
    <definedName name="Kurz_42" localSheetId="6">#REF!</definedName>
    <definedName name="Kurz_42" localSheetId="7">#REF!</definedName>
    <definedName name="Kurz_42" localSheetId="8">#REF!</definedName>
    <definedName name="Kurz_42" localSheetId="9">#REF!</definedName>
    <definedName name="Kurz_42" localSheetId="5">#REF!</definedName>
    <definedName name="Kurz_42" localSheetId="3">#REF!</definedName>
    <definedName name="Kurz_42">#REF!</definedName>
    <definedName name="Kurz_43" localSheetId="4">#REF!</definedName>
    <definedName name="Kurz_43" localSheetId="6">#REF!</definedName>
    <definedName name="Kurz_43" localSheetId="7">#REF!</definedName>
    <definedName name="Kurz_43" localSheetId="8">#REF!</definedName>
    <definedName name="Kurz_43" localSheetId="9">#REF!</definedName>
    <definedName name="Kurz_43" localSheetId="5">#REF!</definedName>
    <definedName name="Kurz_43" localSheetId="3">#REF!</definedName>
    <definedName name="Kurz_43">#REF!</definedName>
    <definedName name="Kurz_USD">#REF!</definedName>
    <definedName name="l" localSheetId="4">#REF!</definedName>
    <definedName name="l" localSheetId="6">#REF!</definedName>
    <definedName name="l" localSheetId="7">#REF!</definedName>
    <definedName name="l" localSheetId="8">#REF!</definedName>
    <definedName name="l" localSheetId="9">#REF!</definedName>
    <definedName name="l" localSheetId="5">#REF!</definedName>
    <definedName name="l" localSheetId="3">#REF!</definedName>
    <definedName name="l">#REF!</definedName>
    <definedName name="lines_Line_1_Lines">'[5]Nabídka - EZS Alarmcom (Česky)'!$F$3</definedName>
    <definedName name="lines_Line_1_Name">'[5]Nabídka - EZS Alarmcom (Česky)'!$D$3</definedName>
    <definedName name="lines_Line_2_Lines">'[5]Nabídka - EZS Alarmcom (Česky)'!$F$4</definedName>
    <definedName name="lines_Line_2_Name">'[5]Nabídka - EZS Alarmcom (Česky)'!$D$4</definedName>
    <definedName name="lines_Line_3_Lines">'[5]Nabídka - EZS Alarmcom (Česky)'!$F$5</definedName>
    <definedName name="lines_Line_3_Name">'[5]Nabídka - EZS Alarmcom (Česky)'!$D$5</definedName>
    <definedName name="LKZ" localSheetId="6">#REF!</definedName>
    <definedName name="LKZ">#REF!</definedName>
    <definedName name="LKZ_1" localSheetId="6">#REF!</definedName>
    <definedName name="LKZ_1">#REF!</definedName>
    <definedName name="lůkmlkm" localSheetId="4">#REF!</definedName>
    <definedName name="lůkmlkm" localSheetId="6">#REF!</definedName>
    <definedName name="lůkmlkm" localSheetId="7">#REF!</definedName>
    <definedName name="lůkmlkm" localSheetId="8">#REF!</definedName>
    <definedName name="lůkmlkm" localSheetId="9">#REF!</definedName>
    <definedName name="lůkmlkm" localSheetId="5">#REF!</definedName>
    <definedName name="lůkmlkm" localSheetId="3">#REF!</definedName>
    <definedName name="lůkmlkm">#REF!</definedName>
    <definedName name="lůkmlkm_6" localSheetId="4">#REF!</definedName>
    <definedName name="lůkmlkm_6" localSheetId="6">#REF!</definedName>
    <definedName name="lůkmlkm_6" localSheetId="7">#REF!</definedName>
    <definedName name="lůkmlkm_6" localSheetId="8">#REF!</definedName>
    <definedName name="lůkmlkm_6" localSheetId="9">#REF!</definedName>
    <definedName name="lůkmlkm_6" localSheetId="5">#REF!</definedName>
    <definedName name="lůkmlkm_6" localSheetId="3">#REF!</definedName>
    <definedName name="lůkmlkm_6">#REF!</definedName>
    <definedName name="m">'[3]IO 0X'!$A$11:$Z$11</definedName>
    <definedName name="Malby__tapety__nátěry__nástřiky" localSheetId="4">'[6]SO 11.1A Výkaz výměr'!#REF!</definedName>
    <definedName name="Malby__tapety__nátěry__nástřiky" localSheetId="6">'[7]SO 11.1A Výkaz výměr'!#REF!</definedName>
    <definedName name="Malby__tapety__nátěry__nástřiky" localSheetId="7">'[6]SO 11.1A Výkaz výměr'!#REF!</definedName>
    <definedName name="Malby__tapety__nátěry__nástřiky" localSheetId="8">'[6]SO 11.1A Výkaz výměr'!#REF!</definedName>
    <definedName name="Malby__tapety__nátěry__nástřiky" localSheetId="9">'[6]SO 11.1A Výkaz výměr'!#REF!</definedName>
    <definedName name="Malby__tapety__nátěry__nástřiky" localSheetId="5">'[6]SO 11.1A Výkaz výměr'!#REF!</definedName>
    <definedName name="Malby__tapety__nátěry__nástřiky" localSheetId="3">'[6]SO 11.1A Výkaz výměr'!#REF!</definedName>
    <definedName name="Malby__tapety__nátěry__nástřiky">'[6]SO 11.1A Výkaz výměr'!#REF!</definedName>
    <definedName name="Malby__tapety__nátěry__nástřiky_1" localSheetId="4">'[6]SO 11_1A Výkaz výměr'!#REF!</definedName>
    <definedName name="Malby__tapety__nátěry__nástřiky_1" localSheetId="6">'[7]SO 11_1A Výkaz výměr'!#REF!</definedName>
    <definedName name="Malby__tapety__nátěry__nástřiky_1" localSheetId="7">'[6]SO 11_1A Výkaz výměr'!#REF!</definedName>
    <definedName name="Malby__tapety__nátěry__nástřiky_1" localSheetId="8">'[6]SO 11_1A Výkaz výměr'!#REF!</definedName>
    <definedName name="Malby__tapety__nátěry__nástřiky_1" localSheetId="9">'[6]SO 11_1A Výkaz výměr'!#REF!</definedName>
    <definedName name="Malby__tapety__nátěry__nástřiky_1" localSheetId="5">'[6]SO 11_1A Výkaz výměr'!#REF!</definedName>
    <definedName name="Malby__tapety__nátěry__nástřiky_1" localSheetId="3">'[6]SO 11_1A Výkaz výměr'!#REF!</definedName>
    <definedName name="Malby__tapety__nátěry__nástřiky_1">'[6]SO 11_1A Výkaz výměr'!#REF!</definedName>
    <definedName name="Marže" localSheetId="4">#REF!</definedName>
    <definedName name="Marže" localSheetId="6">#REF!</definedName>
    <definedName name="Marže" localSheetId="7">#REF!</definedName>
    <definedName name="Marže" localSheetId="8">#REF!</definedName>
    <definedName name="Marže" localSheetId="9">#REF!</definedName>
    <definedName name="Marže" localSheetId="5">#REF!</definedName>
    <definedName name="Marže" localSheetId="3">#REF!</definedName>
    <definedName name="Marže">#REF!</definedName>
    <definedName name="minkap" localSheetId="6">#REF!</definedName>
    <definedName name="minkap">#REF!</definedName>
    <definedName name="minkap_1">#REF!</definedName>
    <definedName name="MJ" localSheetId="4">#REF!</definedName>
    <definedName name="MJ" localSheetId="6">#REF!</definedName>
    <definedName name="MJ" localSheetId="7">#REF!</definedName>
    <definedName name="MJ" localSheetId="8">#REF!</definedName>
    <definedName name="MJ" localSheetId="9">#REF!</definedName>
    <definedName name="MJ" localSheetId="5">#REF!</definedName>
    <definedName name="MJ" localSheetId="3">#REF!</definedName>
    <definedName name="MJ">#REF!</definedName>
    <definedName name="MJ_6" localSheetId="4">#REF!</definedName>
    <definedName name="MJ_6" localSheetId="6">#REF!</definedName>
    <definedName name="MJ_6" localSheetId="7">#REF!</definedName>
    <definedName name="MJ_6" localSheetId="8">#REF!</definedName>
    <definedName name="MJ_6" localSheetId="9">#REF!</definedName>
    <definedName name="MJ_6" localSheetId="5">#REF!</definedName>
    <definedName name="MJ_6" localSheetId="3">#REF!</definedName>
    <definedName name="MJ_6">#REF!</definedName>
    <definedName name="Mont">[9]Rekapitulace!$H$22</definedName>
    <definedName name="Mont_6" localSheetId="4">#REF!</definedName>
    <definedName name="Mont_6" localSheetId="6">#REF!</definedName>
    <definedName name="Mont_6" localSheetId="7">#REF!</definedName>
    <definedName name="Mont_6" localSheetId="8">#REF!</definedName>
    <definedName name="Mont_6" localSheetId="9">#REF!</definedName>
    <definedName name="Mont_6" localSheetId="5">#REF!</definedName>
    <definedName name="Mont_6" localSheetId="3">#REF!</definedName>
    <definedName name="Mont_6">#REF!</definedName>
    <definedName name="Montaz0" localSheetId="4">#REF!</definedName>
    <definedName name="Montaz0" localSheetId="6">#REF!</definedName>
    <definedName name="Montaz0" localSheetId="7">#REF!</definedName>
    <definedName name="Montaz0" localSheetId="8">#REF!</definedName>
    <definedName name="Montaz0" localSheetId="9">#REF!</definedName>
    <definedName name="Montaz0" localSheetId="5">#REF!</definedName>
    <definedName name="Montaz0" localSheetId="3">#REF!</definedName>
    <definedName name="Montaz0">#REF!</definedName>
    <definedName name="Montaz0_6" localSheetId="4">#REF!</definedName>
    <definedName name="Montaz0_6" localSheetId="6">#REF!</definedName>
    <definedName name="Montaz0_6" localSheetId="7">#REF!</definedName>
    <definedName name="Montaz0_6" localSheetId="8">#REF!</definedName>
    <definedName name="Montaz0_6" localSheetId="9">#REF!</definedName>
    <definedName name="Montaz0_6" localSheetId="5">#REF!</definedName>
    <definedName name="Montaz0_6" localSheetId="3">#REF!</definedName>
    <definedName name="Montaz0_6">#REF!</definedName>
    <definedName name="Montážní_a_zkušební_zařízení" localSheetId="4">#REF!</definedName>
    <definedName name="Montážní_a_zkušební_zařízení" localSheetId="6">#REF!</definedName>
    <definedName name="Montážní_a_zkušební_zařízení" localSheetId="7">#REF!</definedName>
    <definedName name="Montážní_a_zkušební_zařízení" localSheetId="8">#REF!</definedName>
    <definedName name="Montážní_a_zkušební_zařízení" localSheetId="9">#REF!</definedName>
    <definedName name="Montážní_a_zkušební_zařízení" localSheetId="5">#REF!</definedName>
    <definedName name="Montážní_a_zkušební_zařízení" localSheetId="3">#REF!</definedName>
    <definedName name="Montážní_a_zkušební_zařízení">#REF!</definedName>
    <definedName name="mts" localSheetId="4">#REF!</definedName>
    <definedName name="mts" localSheetId="6">#REF!</definedName>
    <definedName name="mts" localSheetId="7">#REF!</definedName>
    <definedName name="mts" localSheetId="8">#REF!</definedName>
    <definedName name="mts" localSheetId="9">#REF!</definedName>
    <definedName name="mts" localSheetId="5">#REF!</definedName>
    <definedName name="mts" localSheetId="3">#REF!</definedName>
    <definedName name="mts">#REF!</definedName>
    <definedName name="n" localSheetId="4">#REF!</definedName>
    <definedName name="n" localSheetId="6">#REF!</definedName>
    <definedName name="n" localSheetId="7">#REF!</definedName>
    <definedName name="n" localSheetId="8">#REF!</definedName>
    <definedName name="n" localSheetId="9">#REF!</definedName>
    <definedName name="n" localSheetId="5">#REF!</definedName>
    <definedName name="n" localSheetId="3">#REF!</definedName>
    <definedName name="n">#REF!</definedName>
    <definedName name="Nab.">#REF!</definedName>
    <definedName name="Nab._1">#REF!</definedName>
    <definedName name="Náhl.">#REF!</definedName>
    <definedName name="Náhl._1">#REF!</definedName>
    <definedName name="Náhradní_díly" localSheetId="4">#REF!</definedName>
    <definedName name="Náhradní_díly" localSheetId="6">#REF!</definedName>
    <definedName name="Náhradní_díly" localSheetId="7">#REF!</definedName>
    <definedName name="Náhradní_díly" localSheetId="8">#REF!</definedName>
    <definedName name="Náhradní_díly" localSheetId="9">#REF!</definedName>
    <definedName name="Náhradní_díly" localSheetId="5">#REF!</definedName>
    <definedName name="Náhradní_díly" localSheetId="3">#REF!</definedName>
    <definedName name="Náhradní_díly">#REF!</definedName>
    <definedName name="Nasávací_hlásiče" localSheetId="4">#REF!</definedName>
    <definedName name="Nasávací_hlásiče" localSheetId="6">#REF!</definedName>
    <definedName name="Nasávací_hlásiče" localSheetId="7">#REF!</definedName>
    <definedName name="Nasávací_hlásiče" localSheetId="8">#REF!</definedName>
    <definedName name="Nasávací_hlásiče" localSheetId="9">#REF!</definedName>
    <definedName name="Nasávací_hlásiče" localSheetId="5">#REF!</definedName>
    <definedName name="Nasávací_hlásiče" localSheetId="3">#REF!</definedName>
    <definedName name="Nasávací_hlásiče">#REF!</definedName>
    <definedName name="Nasávací_potrubí___trubky_a_fitinky_systému_VESDA" localSheetId="4">#REF!</definedName>
    <definedName name="Nasávací_potrubí___trubky_a_fitinky_systému_VESDA" localSheetId="6">#REF!</definedName>
    <definedName name="Nasávací_potrubí___trubky_a_fitinky_systému_VESDA" localSheetId="7">#REF!</definedName>
    <definedName name="Nasávací_potrubí___trubky_a_fitinky_systému_VESDA" localSheetId="8">#REF!</definedName>
    <definedName name="Nasávací_potrubí___trubky_a_fitinky_systému_VESDA" localSheetId="9">#REF!</definedName>
    <definedName name="Nasávací_potrubí___trubky_a_fitinky_systému_VESDA" localSheetId="5">#REF!</definedName>
    <definedName name="Nasávací_potrubí___trubky_a_fitinky_systému_VESDA" localSheetId="3">#REF!</definedName>
    <definedName name="Nasávací_potrubí___trubky_a_fitinky_systému_VESDA">#REF!</definedName>
    <definedName name="Navýšení_kurzu" localSheetId="4">#REF!</definedName>
    <definedName name="Navýšení_kurzu" localSheetId="6">#REF!</definedName>
    <definedName name="Navýšení_kurzu" localSheetId="7">#REF!</definedName>
    <definedName name="Navýšení_kurzu" localSheetId="8">#REF!</definedName>
    <definedName name="Navýšení_kurzu" localSheetId="9">#REF!</definedName>
    <definedName name="Navýšení_kurzu" localSheetId="5">#REF!</definedName>
    <definedName name="Navýšení_kurzu" localSheetId="3">#REF!</definedName>
    <definedName name="Navýšení_kurzu">#REF!</definedName>
    <definedName name="Navýšení_kurzu_2" localSheetId="4">#REF!</definedName>
    <definedName name="Navýšení_kurzu_2" localSheetId="6">#REF!</definedName>
    <definedName name="Navýšení_kurzu_2" localSheetId="7">#REF!</definedName>
    <definedName name="Navýšení_kurzu_2" localSheetId="8">#REF!</definedName>
    <definedName name="Navýšení_kurzu_2" localSheetId="9">#REF!</definedName>
    <definedName name="Navýšení_kurzu_2" localSheetId="5">#REF!</definedName>
    <definedName name="Navýšení_kurzu_2" localSheetId="3">#REF!</definedName>
    <definedName name="Navýšení_kurzu_2">#REF!</definedName>
    <definedName name="Navýšení_kurzu_3" localSheetId="4">#REF!</definedName>
    <definedName name="Navýšení_kurzu_3" localSheetId="6">#REF!</definedName>
    <definedName name="Navýšení_kurzu_3" localSheetId="7">#REF!</definedName>
    <definedName name="Navýšení_kurzu_3" localSheetId="8">#REF!</definedName>
    <definedName name="Navýšení_kurzu_3" localSheetId="9">#REF!</definedName>
    <definedName name="Navýšení_kurzu_3" localSheetId="5">#REF!</definedName>
    <definedName name="Navýšení_kurzu_3" localSheetId="3">#REF!</definedName>
    <definedName name="Navýšení_kurzu_3">#REF!</definedName>
    <definedName name="Navýšení_kurzu_30" localSheetId="4">#REF!</definedName>
    <definedName name="Navýšení_kurzu_30" localSheetId="6">#REF!</definedName>
    <definedName name="Navýšení_kurzu_30" localSheetId="7">#REF!</definedName>
    <definedName name="Navýšení_kurzu_30" localSheetId="8">#REF!</definedName>
    <definedName name="Navýšení_kurzu_30" localSheetId="9">#REF!</definedName>
    <definedName name="Navýšení_kurzu_30" localSheetId="5">#REF!</definedName>
    <definedName name="Navýšení_kurzu_30" localSheetId="3">#REF!</definedName>
    <definedName name="Navýšení_kurzu_30">#REF!</definedName>
    <definedName name="Navýšení_kurzu_32" localSheetId="4">#REF!</definedName>
    <definedName name="Navýšení_kurzu_32" localSheetId="6">#REF!</definedName>
    <definedName name="Navýšení_kurzu_32" localSheetId="7">#REF!</definedName>
    <definedName name="Navýšení_kurzu_32" localSheetId="8">#REF!</definedName>
    <definedName name="Navýšení_kurzu_32" localSheetId="9">#REF!</definedName>
    <definedName name="Navýšení_kurzu_32" localSheetId="5">#REF!</definedName>
    <definedName name="Navýšení_kurzu_32" localSheetId="3">#REF!</definedName>
    <definedName name="Navýšení_kurzu_32">#REF!</definedName>
    <definedName name="Navýšení_kurzu_34" localSheetId="4">#REF!</definedName>
    <definedName name="Navýšení_kurzu_34" localSheetId="6">#REF!</definedName>
    <definedName name="Navýšení_kurzu_34" localSheetId="7">#REF!</definedName>
    <definedName name="Navýšení_kurzu_34" localSheetId="8">#REF!</definedName>
    <definedName name="Navýšení_kurzu_34" localSheetId="9">#REF!</definedName>
    <definedName name="Navýšení_kurzu_34" localSheetId="5">#REF!</definedName>
    <definedName name="Navýšení_kurzu_34" localSheetId="3">#REF!</definedName>
    <definedName name="Navýšení_kurzu_34">#REF!</definedName>
    <definedName name="Navýšení_kurzu_35" localSheetId="4">#REF!</definedName>
    <definedName name="Navýšení_kurzu_35" localSheetId="6">#REF!</definedName>
    <definedName name="Navýšení_kurzu_35" localSheetId="7">#REF!</definedName>
    <definedName name="Navýšení_kurzu_35" localSheetId="8">#REF!</definedName>
    <definedName name="Navýšení_kurzu_35" localSheetId="9">#REF!</definedName>
    <definedName name="Navýšení_kurzu_35" localSheetId="5">#REF!</definedName>
    <definedName name="Navýšení_kurzu_35" localSheetId="3">#REF!</definedName>
    <definedName name="Navýšení_kurzu_35">#REF!</definedName>
    <definedName name="Navýšení_kurzu_37" localSheetId="4">#REF!</definedName>
    <definedName name="Navýšení_kurzu_37" localSheetId="6">#REF!</definedName>
    <definedName name="Navýšení_kurzu_37" localSheetId="7">#REF!</definedName>
    <definedName name="Navýšení_kurzu_37" localSheetId="8">#REF!</definedName>
    <definedName name="Navýšení_kurzu_37" localSheetId="9">#REF!</definedName>
    <definedName name="Navýšení_kurzu_37" localSheetId="5">#REF!</definedName>
    <definedName name="Navýšení_kurzu_37" localSheetId="3">#REF!</definedName>
    <definedName name="Navýšení_kurzu_37">#REF!</definedName>
    <definedName name="Navýšení_kurzu_4" localSheetId="4">#REF!</definedName>
    <definedName name="Navýšení_kurzu_4" localSheetId="6">#REF!</definedName>
    <definedName name="Navýšení_kurzu_4" localSheetId="7">#REF!</definedName>
    <definedName name="Navýšení_kurzu_4" localSheetId="8">#REF!</definedName>
    <definedName name="Navýšení_kurzu_4" localSheetId="9">#REF!</definedName>
    <definedName name="Navýšení_kurzu_4" localSheetId="5">#REF!</definedName>
    <definedName name="Navýšení_kurzu_4" localSheetId="3">#REF!</definedName>
    <definedName name="Navýšení_kurzu_4">#REF!</definedName>
    <definedName name="Navýšení_kurzu_41" localSheetId="4">#REF!</definedName>
    <definedName name="Navýšení_kurzu_41" localSheetId="6">#REF!</definedName>
    <definedName name="Navýšení_kurzu_41" localSheetId="7">#REF!</definedName>
    <definedName name="Navýšení_kurzu_41" localSheetId="8">#REF!</definedName>
    <definedName name="Navýšení_kurzu_41" localSheetId="9">#REF!</definedName>
    <definedName name="Navýšení_kurzu_41" localSheetId="5">#REF!</definedName>
    <definedName name="Navýšení_kurzu_41" localSheetId="3">#REF!</definedName>
    <definedName name="Navýšení_kurzu_41">#REF!</definedName>
    <definedName name="Navýšení_kurzu_42" localSheetId="4">#REF!</definedName>
    <definedName name="Navýšení_kurzu_42" localSheetId="6">#REF!</definedName>
    <definedName name="Navýšení_kurzu_42" localSheetId="7">#REF!</definedName>
    <definedName name="Navýšení_kurzu_42" localSheetId="8">#REF!</definedName>
    <definedName name="Navýšení_kurzu_42" localSheetId="9">#REF!</definedName>
    <definedName name="Navýšení_kurzu_42" localSheetId="5">#REF!</definedName>
    <definedName name="Navýšení_kurzu_42" localSheetId="3">#REF!</definedName>
    <definedName name="Navýšení_kurzu_42">#REF!</definedName>
    <definedName name="Navýšení_kurzu_43" localSheetId="4">#REF!</definedName>
    <definedName name="Navýšení_kurzu_43" localSheetId="6">#REF!</definedName>
    <definedName name="Navýšení_kurzu_43" localSheetId="7">#REF!</definedName>
    <definedName name="Navýšení_kurzu_43" localSheetId="8">#REF!</definedName>
    <definedName name="Navýšení_kurzu_43" localSheetId="9">#REF!</definedName>
    <definedName name="Navýšení_kurzu_43" localSheetId="5">#REF!</definedName>
    <definedName name="Navýšení_kurzu_43" localSheetId="3">#REF!</definedName>
    <definedName name="Navýšení_kurzu_43">#REF!</definedName>
    <definedName name="názetisk_61" localSheetId="4">#REF!</definedName>
    <definedName name="názetisk_61" localSheetId="6">#REF!</definedName>
    <definedName name="názetisk_61" localSheetId="7">#REF!</definedName>
    <definedName name="názetisk_61" localSheetId="8">#REF!</definedName>
    <definedName name="názetisk_61" localSheetId="9">#REF!</definedName>
    <definedName name="názetisk_61" localSheetId="5">#REF!</definedName>
    <definedName name="názetisk_61" localSheetId="3">#REF!</definedName>
    <definedName name="názetisk_61">#REF!</definedName>
    <definedName name="NazevDilu" localSheetId="4">#REF!</definedName>
    <definedName name="NazevDilu" localSheetId="6">#REF!</definedName>
    <definedName name="NazevDilu" localSheetId="7">#REF!</definedName>
    <definedName name="NazevDilu" localSheetId="8">#REF!</definedName>
    <definedName name="NazevDilu" localSheetId="9">#REF!</definedName>
    <definedName name="NazevDilu" localSheetId="5">#REF!</definedName>
    <definedName name="NazevDilu" localSheetId="3">#REF!</definedName>
    <definedName name="NazevDilu">#REF!</definedName>
    <definedName name="NazevDilu_6" localSheetId="4">#REF!</definedName>
    <definedName name="NazevDilu_6" localSheetId="6">#REF!</definedName>
    <definedName name="NazevDilu_6" localSheetId="7">#REF!</definedName>
    <definedName name="NazevDilu_6" localSheetId="8">#REF!</definedName>
    <definedName name="NazevDilu_6" localSheetId="9">#REF!</definedName>
    <definedName name="NazevDilu_6" localSheetId="5">#REF!</definedName>
    <definedName name="NazevDilu_6" localSheetId="3">#REF!</definedName>
    <definedName name="NazevDilu_6">#REF!</definedName>
    <definedName name="nazevobjektu">'[9]Krycí list'!$C$5</definedName>
    <definedName name="nazevobjektu_6" localSheetId="4">#REF!</definedName>
    <definedName name="nazevobjektu_6" localSheetId="6">#REF!</definedName>
    <definedName name="nazevobjektu_6" localSheetId="7">#REF!</definedName>
    <definedName name="nazevobjektu_6" localSheetId="8">#REF!</definedName>
    <definedName name="nazevobjektu_6" localSheetId="9">#REF!</definedName>
    <definedName name="nazevobjektu_6" localSheetId="5">#REF!</definedName>
    <definedName name="nazevobjektu_6" localSheetId="3">#REF!</definedName>
    <definedName name="nazevobjektu_6">#REF!</definedName>
    <definedName name="nazevrozpočtu">'[9]Krycí list'!$C$2</definedName>
    <definedName name="nazevstavby">'[10]Krycí list'!$C$7</definedName>
    <definedName name="nazevstavby_6" localSheetId="4">#REF!</definedName>
    <definedName name="nazevstavby_6" localSheetId="6">#REF!</definedName>
    <definedName name="nazevstavby_6" localSheetId="7">#REF!</definedName>
    <definedName name="nazevstavby_6" localSheetId="8">#REF!</definedName>
    <definedName name="nazevstavby_6" localSheetId="9">#REF!</definedName>
    <definedName name="nazevstavby_6" localSheetId="5">#REF!</definedName>
    <definedName name="nazevstavby_6" localSheetId="3">#REF!</definedName>
    <definedName name="nazevstavby_6">#REF!</definedName>
    <definedName name="_xlnm.Print_Titles" localSheetId="2">'D11'!$6:$7</definedName>
    <definedName name="_xlnm.Print_Titles" localSheetId="4">DES_KAN!$6:$7</definedName>
    <definedName name="_xlnm.Print_Titles" localSheetId="6">El_SIL!$5:$6</definedName>
    <definedName name="_xlnm.Print_Titles" localSheetId="7">EL_SLAB_CCTV!$6:$7</definedName>
    <definedName name="_xlnm.Print_Titles" localSheetId="8">EL_SLAB_EZS!$6:$7</definedName>
    <definedName name="_xlnm.Print_Titles" localSheetId="9">EL_SLAB_UKS!$6:$7</definedName>
    <definedName name="_xlnm.Print_Titles" localSheetId="0">Rekapitulace!$12:$13</definedName>
    <definedName name="_xlnm.Print_Titles" localSheetId="5">UT!$6:$7</definedName>
    <definedName name="_xlnm.Print_Titles" localSheetId="3">ZTI!$6:$7</definedName>
    <definedName name="_xlnm.Print_Titles">#REF!</definedName>
    <definedName name="názvytisk_24" localSheetId="4">#REF!</definedName>
    <definedName name="názvytisk_24" localSheetId="6">#REF!</definedName>
    <definedName name="názvytisk_24" localSheetId="7">#REF!</definedName>
    <definedName name="názvytisk_24" localSheetId="8">#REF!</definedName>
    <definedName name="názvytisk_24" localSheetId="9">#REF!</definedName>
    <definedName name="názvytisk_24" localSheetId="5">#REF!</definedName>
    <definedName name="názvytisk_24" localSheetId="3">#REF!</definedName>
    <definedName name="názvytisk_24">#REF!</definedName>
    <definedName name="názvytisku" localSheetId="4">#REF!</definedName>
    <definedName name="názvytisku" localSheetId="6">#REF!</definedName>
    <definedName name="názvytisku" localSheetId="7">#REF!</definedName>
    <definedName name="názvytisku" localSheetId="8">#REF!</definedName>
    <definedName name="názvytisku" localSheetId="9">#REF!</definedName>
    <definedName name="názvytisku" localSheetId="5">#REF!</definedName>
    <definedName name="názvytisku" localSheetId="3">#REF!</definedName>
    <definedName name="názvytisku">#REF!</definedName>
    <definedName name="Neadresovatelné_hlásiče__zóna_1_a_2_dle_ČSN_60079_14" localSheetId="4">#REF!</definedName>
    <definedName name="Neadresovatelné_hlásiče__zóna_1_a_2_dle_ČSN_60079_14" localSheetId="6">#REF!</definedName>
    <definedName name="Neadresovatelné_hlásiče__zóna_1_a_2_dle_ČSN_60079_14" localSheetId="7">#REF!</definedName>
    <definedName name="Neadresovatelné_hlásiče__zóna_1_a_2_dle_ČSN_60079_14" localSheetId="8">#REF!</definedName>
    <definedName name="Neadresovatelné_hlásiče__zóna_1_a_2_dle_ČSN_60079_14" localSheetId="9">#REF!</definedName>
    <definedName name="Neadresovatelné_hlásiče__zóna_1_a_2_dle_ČSN_60079_14" localSheetId="5">#REF!</definedName>
    <definedName name="Neadresovatelné_hlásiče__zóna_1_a_2_dle_ČSN_60079_14" localSheetId="3">#REF!</definedName>
    <definedName name="Neadresovatelné_hlásiče__zóna_1_a_2_dle_ČSN_60079_14">#REF!</definedName>
    <definedName name="nlg___0_1">0</definedName>
    <definedName name="nlg___0_2">0</definedName>
    <definedName name="NOVY" localSheetId="4">#REF!</definedName>
    <definedName name="NOVY" localSheetId="6">#REF!</definedName>
    <definedName name="NOVY" localSheetId="7">#REF!</definedName>
    <definedName name="NOVY" localSheetId="8">#REF!</definedName>
    <definedName name="NOVY" localSheetId="9">#REF!</definedName>
    <definedName name="NOVY" localSheetId="5">#REF!</definedName>
    <definedName name="NOVY" localSheetId="3">#REF!</definedName>
    <definedName name="NOVY">#REF!</definedName>
    <definedName name="NOVY_6" localSheetId="4">#REF!</definedName>
    <definedName name="NOVY_6" localSheetId="6">#REF!</definedName>
    <definedName name="NOVY_6" localSheetId="7">#REF!</definedName>
    <definedName name="NOVY_6" localSheetId="8">#REF!</definedName>
    <definedName name="NOVY_6" localSheetId="9">#REF!</definedName>
    <definedName name="NOVY_6" localSheetId="5">#REF!</definedName>
    <definedName name="NOVY_6" localSheetId="3">#REF!</definedName>
    <definedName name="NOVY_6">#REF!</definedName>
    <definedName name="NOVY2" localSheetId="4">#REF!</definedName>
    <definedName name="NOVY2" localSheetId="6">#REF!</definedName>
    <definedName name="NOVY2" localSheetId="7">#REF!</definedName>
    <definedName name="NOVY2" localSheetId="8">#REF!</definedName>
    <definedName name="NOVY2" localSheetId="9">#REF!</definedName>
    <definedName name="NOVY2" localSheetId="5">#REF!</definedName>
    <definedName name="NOVY2" localSheetId="3">#REF!</definedName>
    <definedName name="NOVY2">#REF!</definedName>
    <definedName name="NOVY2_6" localSheetId="4">#REF!</definedName>
    <definedName name="NOVY2_6" localSheetId="6">#REF!</definedName>
    <definedName name="NOVY2_6" localSheetId="7">#REF!</definedName>
    <definedName name="NOVY2_6" localSheetId="8">#REF!</definedName>
    <definedName name="NOVY2_6" localSheetId="9">#REF!</definedName>
    <definedName name="NOVY2_6" localSheetId="5">#REF!</definedName>
    <definedName name="NOVY2_6" localSheetId="3">#REF!</definedName>
    <definedName name="NOVY2_6">#REF!</definedName>
    <definedName name="o">'[3]IO 0X'!$A$11:$Z$11</definedName>
    <definedName name="obezdívky_van" localSheetId="4">'[4]SO 01c_AS'!#REF!</definedName>
    <definedName name="obezdívky_van" localSheetId="6">'[4]SO 01c_AS'!#REF!</definedName>
    <definedName name="obezdívky_van" localSheetId="7">'[4]SO 01c_AS'!#REF!</definedName>
    <definedName name="obezdívky_van" localSheetId="8">'[4]SO 01c_AS'!#REF!</definedName>
    <definedName name="obezdívky_van" localSheetId="9">'[4]SO 01c_AS'!#REF!</definedName>
    <definedName name="obezdívky_van" localSheetId="5">'[4]SO 01c_AS'!#REF!</definedName>
    <definedName name="obezdívky_van" localSheetId="3">'[4]SO 01c_AS'!#REF!</definedName>
    <definedName name="obezdívky_van">'[4]SO 01c_AS'!#REF!</definedName>
    <definedName name="obezdívky_van_6" localSheetId="4">#REF!</definedName>
    <definedName name="obezdívky_van_6" localSheetId="6">#REF!</definedName>
    <definedName name="obezdívky_van_6" localSheetId="7">#REF!</definedName>
    <definedName name="obezdívky_van_6" localSheetId="8">#REF!</definedName>
    <definedName name="obezdívky_van_6" localSheetId="9">#REF!</definedName>
    <definedName name="obezdívky_van_6" localSheetId="5">#REF!</definedName>
    <definedName name="obezdívky_van_6" localSheetId="3">#REF!</definedName>
    <definedName name="obezdívky_van_6">#REF!</definedName>
    <definedName name="obch_sleva" localSheetId="4">#REF!</definedName>
    <definedName name="obch_sleva" localSheetId="6">#REF!</definedName>
    <definedName name="obch_sleva" localSheetId="7">#REF!</definedName>
    <definedName name="obch_sleva" localSheetId="8">#REF!</definedName>
    <definedName name="obch_sleva" localSheetId="9">#REF!</definedName>
    <definedName name="obch_sleva" localSheetId="5">#REF!</definedName>
    <definedName name="obch_sleva" localSheetId="3">#REF!</definedName>
    <definedName name="obch_sleva">#REF!</definedName>
    <definedName name="Objednatel" localSheetId="4">#REF!</definedName>
    <definedName name="Objednatel" localSheetId="6">#REF!</definedName>
    <definedName name="Objednatel" localSheetId="7">#REF!</definedName>
    <definedName name="Objednatel" localSheetId="8">#REF!</definedName>
    <definedName name="Objednatel" localSheetId="9">#REF!</definedName>
    <definedName name="Objednatel" localSheetId="5">#REF!</definedName>
    <definedName name="Objednatel" localSheetId="3">#REF!</definedName>
    <definedName name="Objednatel">#REF!</definedName>
    <definedName name="Objednatel_6" localSheetId="4">#REF!</definedName>
    <definedName name="Objednatel_6" localSheetId="6">#REF!</definedName>
    <definedName name="Objednatel_6" localSheetId="7">#REF!</definedName>
    <definedName name="Objednatel_6" localSheetId="8">#REF!</definedName>
    <definedName name="Objednatel_6" localSheetId="9">#REF!</definedName>
    <definedName name="Objednatel_6" localSheetId="5">#REF!</definedName>
    <definedName name="Objednatel_6" localSheetId="3">#REF!</definedName>
    <definedName name="Objednatel_6">#REF!</definedName>
    <definedName name="Obklady_keramické" localSheetId="4">'[6]SO 11.1A Výkaz výměr'!#REF!</definedName>
    <definedName name="Obklady_keramické" localSheetId="6">'[7]SO 11.1A Výkaz výměr'!#REF!</definedName>
    <definedName name="Obklady_keramické" localSheetId="7">'[6]SO 11.1A Výkaz výměr'!#REF!</definedName>
    <definedName name="Obklady_keramické" localSheetId="8">'[6]SO 11.1A Výkaz výměr'!#REF!</definedName>
    <definedName name="Obklady_keramické" localSheetId="9">'[6]SO 11.1A Výkaz výměr'!#REF!</definedName>
    <definedName name="Obklady_keramické" localSheetId="5">'[6]SO 11.1A Výkaz výměr'!#REF!</definedName>
    <definedName name="Obklady_keramické" localSheetId="3">'[6]SO 11.1A Výkaz výměr'!#REF!</definedName>
    <definedName name="Obklady_keramické">'[6]SO 11.1A Výkaz výměr'!#REF!</definedName>
    <definedName name="Obklady_keramické_1" localSheetId="4">'[6]SO 11_1A Výkaz výměr'!#REF!</definedName>
    <definedName name="Obklady_keramické_1" localSheetId="6">'[7]SO 11_1A Výkaz výměr'!#REF!</definedName>
    <definedName name="Obklady_keramické_1" localSheetId="7">'[6]SO 11_1A Výkaz výměr'!#REF!</definedName>
    <definedName name="Obklady_keramické_1" localSheetId="8">'[6]SO 11_1A Výkaz výměr'!#REF!</definedName>
    <definedName name="Obklady_keramické_1" localSheetId="9">'[6]SO 11_1A Výkaz výměr'!#REF!</definedName>
    <definedName name="Obklady_keramické_1" localSheetId="5">'[6]SO 11_1A Výkaz výměr'!#REF!</definedName>
    <definedName name="Obklady_keramické_1" localSheetId="3">'[6]SO 11_1A Výkaz výměr'!#REF!</definedName>
    <definedName name="Obklady_keramické_1">'[6]SO 11_1A Výkaz výměr'!#REF!</definedName>
    <definedName name="_xlnm.Print_Area" localSheetId="2">'D11'!$C$1:$Q$2748</definedName>
    <definedName name="_xlnm.Print_Area" localSheetId="4">DES_KAN!$C$1:$Q$23</definedName>
    <definedName name="_xlnm.Print_Area" localSheetId="6">El_SIL!$C$1:$Q$245</definedName>
    <definedName name="_xlnm.Print_Area" localSheetId="7">EL_SLAB_CCTV!$C$1:$Q$42</definedName>
    <definedName name="_xlnm.Print_Area" localSheetId="8">EL_SLAB_EZS!$C$1:$Q$60</definedName>
    <definedName name="_xlnm.Print_Area" localSheetId="9">EL_SLAB_UKS!$C$1:$Q$56</definedName>
    <definedName name="_xlnm.Print_Area" localSheetId="5">UT!$C$1:$Q$112</definedName>
    <definedName name="_xlnm.Print_Area" localSheetId="3">ZTI!$C$1:$Q$122</definedName>
    <definedName name="_xlnm.Print_Area">#REF!</definedName>
    <definedName name="oblast1" localSheetId="6">#REF!</definedName>
    <definedName name="oblast1">#REF!</definedName>
    <definedName name="oblast1_1" localSheetId="6">#REF!</definedName>
    <definedName name="oblast1_1">#REF!</definedName>
    <definedName name="Obslužné_pole_požární_ochrany_a_klíčový_trezor_požární_ochrany" localSheetId="4">#REF!</definedName>
    <definedName name="Obslužné_pole_požární_ochrany_a_klíčový_trezor_požární_ochrany" localSheetId="6">#REF!</definedName>
    <definedName name="Obslužné_pole_požární_ochrany_a_klíčový_trezor_požární_ochrany" localSheetId="7">#REF!</definedName>
    <definedName name="Obslužné_pole_požární_ochrany_a_klíčový_trezor_požární_ochrany" localSheetId="8">#REF!</definedName>
    <definedName name="Obslužné_pole_požární_ochrany_a_klíčový_trezor_požární_ochrany" localSheetId="9">#REF!</definedName>
    <definedName name="Obslužné_pole_požární_ochrany_a_klíčový_trezor_požární_ochrany" localSheetId="5">#REF!</definedName>
    <definedName name="Obslužné_pole_požární_ochrany_a_klíčový_trezor_požární_ochrany" localSheetId="3">#REF!</definedName>
    <definedName name="Obslužné_pole_požární_ochrany_a_klíčový_trezor_požární_ochrany">#REF!</definedName>
    <definedName name="obvod_hliník" localSheetId="4">#REF!</definedName>
    <definedName name="obvod_hliník" localSheetId="6">#REF!</definedName>
    <definedName name="obvod_hliník" localSheetId="7">#REF!</definedName>
    <definedName name="obvod_hliník" localSheetId="8">#REF!</definedName>
    <definedName name="obvod_hliník" localSheetId="9">#REF!</definedName>
    <definedName name="obvod_hliník" localSheetId="5">#REF!</definedName>
    <definedName name="obvod_hliník" localSheetId="3">#REF!</definedName>
    <definedName name="obvod_hliník">#REF!</definedName>
    <definedName name="obvod_hliník_6" localSheetId="4">#REF!</definedName>
    <definedName name="obvod_hliník_6" localSheetId="6">#REF!</definedName>
    <definedName name="obvod_hliník_6" localSheetId="7">#REF!</definedName>
    <definedName name="obvod_hliník_6" localSheetId="8">#REF!</definedName>
    <definedName name="obvod_hliník_6" localSheetId="9">#REF!</definedName>
    <definedName name="obvod_hliník_6" localSheetId="5">#REF!</definedName>
    <definedName name="obvod_hliník_6" localSheetId="3">#REF!</definedName>
    <definedName name="obvod_hliník_6">#REF!</definedName>
    <definedName name="obvod_oken_1.np" localSheetId="4">#REF!</definedName>
    <definedName name="obvod_oken_1.np" localSheetId="6">#REF!</definedName>
    <definedName name="obvod_oken_1.np" localSheetId="7">#REF!</definedName>
    <definedName name="obvod_oken_1.np" localSheetId="8">#REF!</definedName>
    <definedName name="obvod_oken_1.np" localSheetId="9">#REF!</definedName>
    <definedName name="obvod_oken_1.np" localSheetId="5">#REF!</definedName>
    <definedName name="obvod_oken_1.np" localSheetId="3">#REF!</definedName>
    <definedName name="obvod_oken_1.np">#REF!</definedName>
    <definedName name="obvod_oken_1.np_6" localSheetId="4">#REF!</definedName>
    <definedName name="obvod_oken_1.np_6" localSheetId="6">#REF!</definedName>
    <definedName name="obvod_oken_1.np_6" localSheetId="7">#REF!</definedName>
    <definedName name="obvod_oken_1.np_6" localSheetId="8">#REF!</definedName>
    <definedName name="obvod_oken_1.np_6" localSheetId="9">#REF!</definedName>
    <definedName name="obvod_oken_1.np_6" localSheetId="5">#REF!</definedName>
    <definedName name="obvod_oken_1.np_6" localSheetId="3">#REF!</definedName>
    <definedName name="obvod_oken_1.np_6">#REF!</definedName>
    <definedName name="obvod_oken_1_np">"#ref!"</definedName>
    <definedName name="obvod_oken_suterén" localSheetId="4">#REF!</definedName>
    <definedName name="obvod_oken_suterén" localSheetId="6">#REF!</definedName>
    <definedName name="obvod_oken_suterén" localSheetId="7">#REF!</definedName>
    <definedName name="obvod_oken_suterén" localSheetId="8">#REF!</definedName>
    <definedName name="obvod_oken_suterén" localSheetId="9">#REF!</definedName>
    <definedName name="obvod_oken_suterén" localSheetId="5">#REF!</definedName>
    <definedName name="obvod_oken_suterén" localSheetId="3">#REF!</definedName>
    <definedName name="obvod_oken_suterén">#REF!</definedName>
    <definedName name="obvod_oken_suterén_6" localSheetId="4">#REF!</definedName>
    <definedName name="obvod_oken_suterén_6" localSheetId="6">#REF!</definedName>
    <definedName name="obvod_oken_suterén_6" localSheetId="7">#REF!</definedName>
    <definedName name="obvod_oken_suterén_6" localSheetId="8">#REF!</definedName>
    <definedName name="obvod_oken_suterén_6" localSheetId="9">#REF!</definedName>
    <definedName name="obvod_oken_suterén_6" localSheetId="5">#REF!</definedName>
    <definedName name="obvod_oken_suterén_6" localSheetId="3">#REF!</definedName>
    <definedName name="obvod_oken_suterén_6">#REF!</definedName>
    <definedName name="obvod_oken_typické" localSheetId="4">#REF!</definedName>
    <definedName name="obvod_oken_typické" localSheetId="6">#REF!</definedName>
    <definedName name="obvod_oken_typické" localSheetId="7">#REF!</definedName>
    <definedName name="obvod_oken_typické" localSheetId="8">#REF!</definedName>
    <definedName name="obvod_oken_typické" localSheetId="9">#REF!</definedName>
    <definedName name="obvod_oken_typické" localSheetId="5">#REF!</definedName>
    <definedName name="obvod_oken_typické" localSheetId="3">#REF!</definedName>
    <definedName name="obvod_oken_typické">#REF!</definedName>
    <definedName name="obvod_oken_typické_6" localSheetId="4">#REF!</definedName>
    <definedName name="obvod_oken_typické_6" localSheetId="6">#REF!</definedName>
    <definedName name="obvod_oken_typické_6" localSheetId="7">#REF!</definedName>
    <definedName name="obvod_oken_typické_6" localSheetId="8">#REF!</definedName>
    <definedName name="obvod_oken_typické_6" localSheetId="9">#REF!</definedName>
    <definedName name="obvod_oken_typické_6" localSheetId="5">#REF!</definedName>
    <definedName name="obvod_oken_typické_6" localSheetId="3">#REF!</definedName>
    <definedName name="obvod_oken_typické_6">#REF!</definedName>
    <definedName name="obvod_oken_ustupující" localSheetId="4">#REF!</definedName>
    <definedName name="obvod_oken_ustupující" localSheetId="6">#REF!</definedName>
    <definedName name="obvod_oken_ustupující" localSheetId="7">#REF!</definedName>
    <definedName name="obvod_oken_ustupující" localSheetId="8">#REF!</definedName>
    <definedName name="obvod_oken_ustupující" localSheetId="9">#REF!</definedName>
    <definedName name="obvod_oken_ustupující" localSheetId="5">#REF!</definedName>
    <definedName name="obvod_oken_ustupující" localSheetId="3">#REF!</definedName>
    <definedName name="obvod_oken_ustupující">#REF!</definedName>
    <definedName name="obvod_oken_ustupující_6" localSheetId="4">#REF!</definedName>
    <definedName name="obvod_oken_ustupující_6" localSheetId="6">#REF!</definedName>
    <definedName name="obvod_oken_ustupující_6" localSheetId="7">#REF!</definedName>
    <definedName name="obvod_oken_ustupující_6" localSheetId="8">#REF!</definedName>
    <definedName name="obvod_oken_ustupující_6" localSheetId="9">#REF!</definedName>
    <definedName name="obvod_oken_ustupující_6" localSheetId="5">#REF!</definedName>
    <definedName name="obvod_oken_ustupující_6" localSheetId="3">#REF!</definedName>
    <definedName name="obvod_oken_ustupující_6">#REF!</definedName>
    <definedName name="obvod_suteren" localSheetId="4">#REF!</definedName>
    <definedName name="obvod_suteren" localSheetId="6">#REF!</definedName>
    <definedName name="obvod_suteren" localSheetId="7">#REF!</definedName>
    <definedName name="obvod_suteren" localSheetId="8">#REF!</definedName>
    <definedName name="obvod_suteren" localSheetId="9">#REF!</definedName>
    <definedName name="obvod_suteren" localSheetId="5">#REF!</definedName>
    <definedName name="obvod_suteren" localSheetId="3">#REF!</definedName>
    <definedName name="obvod_suteren">#REF!</definedName>
    <definedName name="obvod_suteren_6" localSheetId="4">#REF!</definedName>
    <definedName name="obvod_suteren_6" localSheetId="6">#REF!</definedName>
    <definedName name="obvod_suteren_6" localSheetId="7">#REF!</definedName>
    <definedName name="obvod_suteren_6" localSheetId="8">#REF!</definedName>
    <definedName name="obvod_suteren_6" localSheetId="9">#REF!</definedName>
    <definedName name="obvod_suteren_6" localSheetId="5">#REF!</definedName>
    <definedName name="obvod_suteren_6" localSheetId="3">#REF!</definedName>
    <definedName name="obvod_suteren_6">#REF!</definedName>
    <definedName name="ocenění_S5" localSheetId="4">'[4]SO 01c_AS'!#REF!</definedName>
    <definedName name="ocenění_S5" localSheetId="6">'[4]SO 01c_AS'!#REF!</definedName>
    <definedName name="ocenění_S5" localSheetId="7">'[4]SO 01c_AS'!#REF!</definedName>
    <definedName name="ocenění_S5" localSheetId="8">'[4]SO 01c_AS'!#REF!</definedName>
    <definedName name="ocenění_S5" localSheetId="9">'[4]SO 01c_AS'!#REF!</definedName>
    <definedName name="ocenění_S5" localSheetId="5">'[4]SO 01c_AS'!#REF!</definedName>
    <definedName name="ocenění_S5" localSheetId="3">'[4]SO 01c_AS'!#REF!</definedName>
    <definedName name="ocenění_S5">'[4]SO 01c_AS'!#REF!</definedName>
    <definedName name="ocenění_S5_6" localSheetId="4">#REF!</definedName>
    <definedName name="ocenění_S5_6" localSheetId="6">#REF!</definedName>
    <definedName name="ocenění_S5_6" localSheetId="7">#REF!</definedName>
    <definedName name="ocenění_S5_6" localSheetId="8">#REF!</definedName>
    <definedName name="ocenění_S5_6" localSheetId="9">#REF!</definedName>
    <definedName name="ocenění_S5_6" localSheetId="5">#REF!</definedName>
    <definedName name="ocenění_S5_6" localSheetId="3">#REF!</definedName>
    <definedName name="ocenění_S5_6">#REF!</definedName>
    <definedName name="odd1_6" localSheetId="4">#REF!</definedName>
    <definedName name="odd1_6" localSheetId="6">#REF!</definedName>
    <definedName name="odd1_6" localSheetId="7">#REF!</definedName>
    <definedName name="odd1_6" localSheetId="8">#REF!</definedName>
    <definedName name="odd1_6" localSheetId="9">#REF!</definedName>
    <definedName name="odd1_6" localSheetId="5">#REF!</definedName>
    <definedName name="odd1_6" localSheetId="3">#REF!</definedName>
    <definedName name="odd1_6">#REF!</definedName>
    <definedName name="odd11_6" localSheetId="4">#REF!</definedName>
    <definedName name="odd11_6" localSheetId="6">#REF!</definedName>
    <definedName name="odd11_6" localSheetId="7">#REF!</definedName>
    <definedName name="odd11_6" localSheetId="8">#REF!</definedName>
    <definedName name="odd11_6" localSheetId="9">#REF!</definedName>
    <definedName name="odd11_6" localSheetId="5">#REF!</definedName>
    <definedName name="odd11_6" localSheetId="3">#REF!</definedName>
    <definedName name="odd11_6">#REF!</definedName>
    <definedName name="odd12_6" localSheetId="4">#REF!</definedName>
    <definedName name="odd12_6" localSheetId="6">#REF!</definedName>
    <definedName name="odd12_6" localSheetId="7">#REF!</definedName>
    <definedName name="odd12_6" localSheetId="8">#REF!</definedName>
    <definedName name="odd12_6" localSheetId="9">#REF!</definedName>
    <definedName name="odd12_6" localSheetId="5">#REF!</definedName>
    <definedName name="odd12_6" localSheetId="3">#REF!</definedName>
    <definedName name="odd12_6">#REF!</definedName>
    <definedName name="odd13_6" localSheetId="4">#REF!</definedName>
    <definedName name="odd13_6" localSheetId="6">#REF!</definedName>
    <definedName name="odd13_6" localSheetId="7">#REF!</definedName>
    <definedName name="odd13_6" localSheetId="8">#REF!</definedName>
    <definedName name="odd13_6" localSheetId="9">#REF!</definedName>
    <definedName name="odd13_6" localSheetId="5">#REF!</definedName>
    <definedName name="odd13_6" localSheetId="3">#REF!</definedName>
    <definedName name="odd13_6">#REF!</definedName>
    <definedName name="odd14_6" localSheetId="4">#REF!</definedName>
    <definedName name="odd14_6" localSheetId="6">#REF!</definedName>
    <definedName name="odd14_6" localSheetId="7">#REF!</definedName>
    <definedName name="odd14_6" localSheetId="8">#REF!</definedName>
    <definedName name="odd14_6" localSheetId="9">#REF!</definedName>
    <definedName name="odd14_6" localSheetId="5">#REF!</definedName>
    <definedName name="odd14_6" localSheetId="3">#REF!</definedName>
    <definedName name="odd14_6">#REF!</definedName>
    <definedName name="odd15_6" localSheetId="4">#REF!</definedName>
    <definedName name="odd15_6" localSheetId="6">#REF!</definedName>
    <definedName name="odd15_6" localSheetId="7">#REF!</definedName>
    <definedName name="odd15_6" localSheetId="8">#REF!</definedName>
    <definedName name="odd15_6" localSheetId="9">#REF!</definedName>
    <definedName name="odd15_6" localSheetId="5">#REF!</definedName>
    <definedName name="odd15_6" localSheetId="3">#REF!</definedName>
    <definedName name="odd15_6">#REF!</definedName>
    <definedName name="odd16_6" localSheetId="4">#REF!</definedName>
    <definedName name="odd16_6" localSheetId="6">#REF!</definedName>
    <definedName name="odd16_6" localSheetId="7">#REF!</definedName>
    <definedName name="odd16_6" localSheetId="8">#REF!</definedName>
    <definedName name="odd16_6" localSheetId="9">#REF!</definedName>
    <definedName name="odd16_6" localSheetId="5">#REF!</definedName>
    <definedName name="odd16_6" localSheetId="3">#REF!</definedName>
    <definedName name="odd16_6">#REF!</definedName>
    <definedName name="odd2_6" localSheetId="4">#REF!</definedName>
    <definedName name="odd2_6" localSheetId="6">#REF!</definedName>
    <definedName name="odd2_6" localSheetId="7">#REF!</definedName>
    <definedName name="odd2_6" localSheetId="8">#REF!</definedName>
    <definedName name="odd2_6" localSheetId="9">#REF!</definedName>
    <definedName name="odd2_6" localSheetId="5">#REF!</definedName>
    <definedName name="odd2_6" localSheetId="3">#REF!</definedName>
    <definedName name="odd2_6">#REF!</definedName>
    <definedName name="odd21_6" localSheetId="4">#REF!</definedName>
    <definedName name="odd21_6" localSheetId="6">#REF!</definedName>
    <definedName name="odd21_6" localSheetId="7">#REF!</definedName>
    <definedName name="odd21_6" localSheetId="8">#REF!</definedName>
    <definedName name="odd21_6" localSheetId="9">#REF!</definedName>
    <definedName name="odd21_6" localSheetId="5">#REF!</definedName>
    <definedName name="odd21_6" localSheetId="3">#REF!</definedName>
    <definedName name="odd21_6">#REF!</definedName>
    <definedName name="odd22_6" localSheetId="4">#REF!</definedName>
    <definedName name="odd22_6" localSheetId="6">#REF!</definedName>
    <definedName name="odd22_6" localSheetId="7">#REF!</definedName>
    <definedName name="odd22_6" localSheetId="8">#REF!</definedName>
    <definedName name="odd22_6" localSheetId="9">#REF!</definedName>
    <definedName name="odd22_6" localSheetId="5">#REF!</definedName>
    <definedName name="odd22_6" localSheetId="3">#REF!</definedName>
    <definedName name="odd22_6">#REF!</definedName>
    <definedName name="odd23_6" localSheetId="4">#REF!</definedName>
    <definedName name="odd23_6" localSheetId="6">#REF!</definedName>
    <definedName name="odd23_6" localSheetId="7">#REF!</definedName>
    <definedName name="odd23_6" localSheetId="8">#REF!</definedName>
    <definedName name="odd23_6" localSheetId="9">#REF!</definedName>
    <definedName name="odd23_6" localSheetId="5">#REF!</definedName>
    <definedName name="odd23_6" localSheetId="3">#REF!</definedName>
    <definedName name="odd23_6">#REF!</definedName>
    <definedName name="odd24_6" localSheetId="4">#REF!</definedName>
    <definedName name="odd24_6" localSheetId="6">#REF!</definedName>
    <definedName name="odd24_6" localSheetId="7">#REF!</definedName>
    <definedName name="odd24_6" localSheetId="8">#REF!</definedName>
    <definedName name="odd24_6" localSheetId="9">#REF!</definedName>
    <definedName name="odd24_6" localSheetId="5">#REF!</definedName>
    <definedName name="odd24_6" localSheetId="3">#REF!</definedName>
    <definedName name="odd24_6">#REF!</definedName>
    <definedName name="odd25_6" localSheetId="4">#REF!</definedName>
    <definedName name="odd25_6" localSheetId="6">#REF!</definedName>
    <definedName name="odd25_6" localSheetId="7">#REF!</definedName>
    <definedName name="odd25_6" localSheetId="8">#REF!</definedName>
    <definedName name="odd25_6" localSheetId="9">#REF!</definedName>
    <definedName name="odd25_6" localSheetId="5">#REF!</definedName>
    <definedName name="odd25_6" localSheetId="3">#REF!</definedName>
    <definedName name="odd25_6">#REF!</definedName>
    <definedName name="odd26_6" localSheetId="4">#REF!</definedName>
    <definedName name="odd26_6" localSheetId="6">#REF!</definedName>
    <definedName name="odd26_6" localSheetId="7">#REF!</definedName>
    <definedName name="odd26_6" localSheetId="8">#REF!</definedName>
    <definedName name="odd26_6" localSheetId="9">#REF!</definedName>
    <definedName name="odd26_6" localSheetId="5">#REF!</definedName>
    <definedName name="odd26_6" localSheetId="3">#REF!</definedName>
    <definedName name="odd26_6">#REF!</definedName>
    <definedName name="odd3_6" localSheetId="4">#REF!</definedName>
    <definedName name="odd3_6" localSheetId="6">#REF!</definedName>
    <definedName name="odd3_6" localSheetId="7">#REF!</definedName>
    <definedName name="odd3_6" localSheetId="8">#REF!</definedName>
    <definedName name="odd3_6" localSheetId="9">#REF!</definedName>
    <definedName name="odd3_6" localSheetId="5">#REF!</definedName>
    <definedName name="odd3_6" localSheetId="3">#REF!</definedName>
    <definedName name="odd3_6">#REF!</definedName>
    <definedName name="odd31_6" localSheetId="4">#REF!</definedName>
    <definedName name="odd31_6" localSheetId="6">#REF!</definedName>
    <definedName name="odd31_6" localSheetId="7">#REF!</definedName>
    <definedName name="odd31_6" localSheetId="8">#REF!</definedName>
    <definedName name="odd31_6" localSheetId="9">#REF!</definedName>
    <definedName name="odd31_6" localSheetId="5">#REF!</definedName>
    <definedName name="odd31_6" localSheetId="3">#REF!</definedName>
    <definedName name="odd31_6">#REF!</definedName>
    <definedName name="odd32_6" localSheetId="4">#REF!</definedName>
    <definedName name="odd32_6" localSheetId="6">#REF!</definedName>
    <definedName name="odd32_6" localSheetId="7">#REF!</definedName>
    <definedName name="odd32_6" localSheetId="8">#REF!</definedName>
    <definedName name="odd32_6" localSheetId="9">#REF!</definedName>
    <definedName name="odd32_6" localSheetId="5">#REF!</definedName>
    <definedName name="odd32_6" localSheetId="3">#REF!</definedName>
    <definedName name="odd32_6">#REF!</definedName>
    <definedName name="odd33_6" localSheetId="4">#REF!</definedName>
    <definedName name="odd33_6" localSheetId="6">#REF!</definedName>
    <definedName name="odd33_6" localSheetId="7">#REF!</definedName>
    <definedName name="odd33_6" localSheetId="8">#REF!</definedName>
    <definedName name="odd33_6" localSheetId="9">#REF!</definedName>
    <definedName name="odd33_6" localSheetId="5">#REF!</definedName>
    <definedName name="odd33_6" localSheetId="3">#REF!</definedName>
    <definedName name="odd33_6">#REF!</definedName>
    <definedName name="odd34_6" localSheetId="4">#REF!</definedName>
    <definedName name="odd34_6" localSheetId="6">#REF!</definedName>
    <definedName name="odd34_6" localSheetId="7">#REF!</definedName>
    <definedName name="odd34_6" localSheetId="8">#REF!</definedName>
    <definedName name="odd34_6" localSheetId="9">#REF!</definedName>
    <definedName name="odd34_6" localSheetId="5">#REF!</definedName>
    <definedName name="odd34_6" localSheetId="3">#REF!</definedName>
    <definedName name="odd34_6">#REF!</definedName>
    <definedName name="odd35_6" localSheetId="4">#REF!</definedName>
    <definedName name="odd35_6" localSheetId="6">#REF!</definedName>
    <definedName name="odd35_6" localSheetId="7">#REF!</definedName>
    <definedName name="odd35_6" localSheetId="8">#REF!</definedName>
    <definedName name="odd35_6" localSheetId="9">#REF!</definedName>
    <definedName name="odd35_6" localSheetId="5">#REF!</definedName>
    <definedName name="odd35_6" localSheetId="3">#REF!</definedName>
    <definedName name="odd35_6">#REF!</definedName>
    <definedName name="odd36_6" localSheetId="4">#REF!</definedName>
    <definedName name="odd36_6" localSheetId="6">#REF!</definedName>
    <definedName name="odd36_6" localSheetId="7">#REF!</definedName>
    <definedName name="odd36_6" localSheetId="8">#REF!</definedName>
    <definedName name="odd36_6" localSheetId="9">#REF!</definedName>
    <definedName name="odd36_6" localSheetId="5">#REF!</definedName>
    <definedName name="odd36_6" localSheetId="3">#REF!</definedName>
    <definedName name="odd36_6">#REF!</definedName>
    <definedName name="odd37_6" localSheetId="4">#REF!</definedName>
    <definedName name="odd37_6" localSheetId="6">#REF!</definedName>
    <definedName name="odd37_6" localSheetId="7">#REF!</definedName>
    <definedName name="odd37_6" localSheetId="8">#REF!</definedName>
    <definedName name="odd37_6" localSheetId="9">#REF!</definedName>
    <definedName name="odd37_6" localSheetId="5">#REF!</definedName>
    <definedName name="odd37_6" localSheetId="3">#REF!</definedName>
    <definedName name="odd37_6">#REF!</definedName>
    <definedName name="odd38_6" localSheetId="4">#REF!</definedName>
    <definedName name="odd38_6" localSheetId="6">#REF!</definedName>
    <definedName name="odd38_6" localSheetId="7">#REF!</definedName>
    <definedName name="odd38_6" localSheetId="8">#REF!</definedName>
    <definedName name="odd38_6" localSheetId="9">#REF!</definedName>
    <definedName name="odd38_6" localSheetId="5">#REF!</definedName>
    <definedName name="odd38_6" localSheetId="3">#REF!</definedName>
    <definedName name="odd38_6">#REF!</definedName>
    <definedName name="odd39_6" localSheetId="4">#REF!</definedName>
    <definedName name="odd39_6" localSheetId="6">#REF!</definedName>
    <definedName name="odd39_6" localSheetId="7">#REF!</definedName>
    <definedName name="odd39_6" localSheetId="8">#REF!</definedName>
    <definedName name="odd39_6" localSheetId="9">#REF!</definedName>
    <definedName name="odd39_6" localSheetId="5">#REF!</definedName>
    <definedName name="odd39_6" localSheetId="3">#REF!</definedName>
    <definedName name="odd39_6">#REF!</definedName>
    <definedName name="odd4_6" localSheetId="4">#REF!</definedName>
    <definedName name="odd4_6" localSheetId="6">#REF!</definedName>
    <definedName name="odd4_6" localSheetId="7">#REF!</definedName>
    <definedName name="odd4_6" localSheetId="8">#REF!</definedName>
    <definedName name="odd4_6" localSheetId="9">#REF!</definedName>
    <definedName name="odd4_6" localSheetId="5">#REF!</definedName>
    <definedName name="odd4_6" localSheetId="3">#REF!</definedName>
    <definedName name="odd4_6">#REF!</definedName>
    <definedName name="odd41_6" localSheetId="4">#REF!</definedName>
    <definedName name="odd41_6" localSheetId="6">#REF!</definedName>
    <definedName name="odd41_6" localSheetId="7">#REF!</definedName>
    <definedName name="odd41_6" localSheetId="8">#REF!</definedName>
    <definedName name="odd41_6" localSheetId="9">#REF!</definedName>
    <definedName name="odd41_6" localSheetId="5">#REF!</definedName>
    <definedName name="odd41_6" localSheetId="3">#REF!</definedName>
    <definedName name="odd41_6">#REF!</definedName>
    <definedName name="odd42_6" localSheetId="4">#REF!</definedName>
    <definedName name="odd42_6" localSheetId="6">#REF!</definedName>
    <definedName name="odd42_6" localSheetId="7">#REF!</definedName>
    <definedName name="odd42_6" localSheetId="8">#REF!</definedName>
    <definedName name="odd42_6" localSheetId="9">#REF!</definedName>
    <definedName name="odd42_6" localSheetId="5">#REF!</definedName>
    <definedName name="odd42_6" localSheetId="3">#REF!</definedName>
    <definedName name="odd42_6">#REF!</definedName>
    <definedName name="odd43_6" localSheetId="4">#REF!</definedName>
    <definedName name="odd43_6" localSheetId="6">#REF!</definedName>
    <definedName name="odd43_6" localSheetId="7">#REF!</definedName>
    <definedName name="odd43_6" localSheetId="8">#REF!</definedName>
    <definedName name="odd43_6" localSheetId="9">#REF!</definedName>
    <definedName name="odd43_6" localSheetId="5">#REF!</definedName>
    <definedName name="odd43_6" localSheetId="3">#REF!</definedName>
    <definedName name="odd43_6">#REF!</definedName>
    <definedName name="odd44_6" localSheetId="4">#REF!</definedName>
    <definedName name="odd44_6" localSheetId="6">#REF!</definedName>
    <definedName name="odd44_6" localSheetId="7">#REF!</definedName>
    <definedName name="odd44_6" localSheetId="8">#REF!</definedName>
    <definedName name="odd44_6" localSheetId="9">#REF!</definedName>
    <definedName name="odd44_6" localSheetId="5">#REF!</definedName>
    <definedName name="odd44_6" localSheetId="3">#REF!</definedName>
    <definedName name="odd44_6">#REF!</definedName>
    <definedName name="odd45_6" localSheetId="4">#REF!</definedName>
    <definedName name="odd45_6" localSheetId="6">#REF!</definedName>
    <definedName name="odd45_6" localSheetId="7">#REF!</definedName>
    <definedName name="odd45_6" localSheetId="8">#REF!</definedName>
    <definedName name="odd45_6" localSheetId="9">#REF!</definedName>
    <definedName name="odd45_6" localSheetId="5">#REF!</definedName>
    <definedName name="odd45_6" localSheetId="3">#REF!</definedName>
    <definedName name="odd45_6">#REF!</definedName>
    <definedName name="odd46_6" localSheetId="4">#REF!</definedName>
    <definedName name="odd46_6" localSheetId="6">#REF!</definedName>
    <definedName name="odd46_6" localSheetId="7">#REF!</definedName>
    <definedName name="odd46_6" localSheetId="8">#REF!</definedName>
    <definedName name="odd46_6" localSheetId="9">#REF!</definedName>
    <definedName name="odd46_6" localSheetId="5">#REF!</definedName>
    <definedName name="odd46_6" localSheetId="3">#REF!</definedName>
    <definedName name="odd46_6">#REF!</definedName>
    <definedName name="odd5_6" localSheetId="4">#REF!</definedName>
    <definedName name="odd5_6" localSheetId="6">#REF!</definedName>
    <definedName name="odd5_6" localSheetId="7">#REF!</definedName>
    <definedName name="odd5_6" localSheetId="8">#REF!</definedName>
    <definedName name="odd5_6" localSheetId="9">#REF!</definedName>
    <definedName name="odd5_6" localSheetId="5">#REF!</definedName>
    <definedName name="odd5_6" localSheetId="3">#REF!</definedName>
    <definedName name="odd5_6">#REF!</definedName>
    <definedName name="odd51_6" localSheetId="4">#REF!</definedName>
    <definedName name="odd51_6" localSheetId="6">#REF!</definedName>
    <definedName name="odd51_6" localSheetId="7">#REF!</definedName>
    <definedName name="odd51_6" localSheetId="8">#REF!</definedName>
    <definedName name="odd51_6" localSheetId="9">#REF!</definedName>
    <definedName name="odd51_6" localSheetId="5">#REF!</definedName>
    <definedName name="odd51_6" localSheetId="3">#REF!</definedName>
    <definedName name="odd51_6">#REF!</definedName>
    <definedName name="odd52_6" localSheetId="4">#REF!</definedName>
    <definedName name="odd52_6" localSheetId="6">#REF!</definedName>
    <definedName name="odd52_6" localSheetId="7">#REF!</definedName>
    <definedName name="odd52_6" localSheetId="8">#REF!</definedName>
    <definedName name="odd52_6" localSheetId="9">#REF!</definedName>
    <definedName name="odd52_6" localSheetId="5">#REF!</definedName>
    <definedName name="odd52_6" localSheetId="3">#REF!</definedName>
    <definedName name="odd52_6">#REF!</definedName>
    <definedName name="odd53_6" localSheetId="4">#REF!</definedName>
    <definedName name="odd53_6" localSheetId="6">#REF!</definedName>
    <definedName name="odd53_6" localSheetId="7">#REF!</definedName>
    <definedName name="odd53_6" localSheetId="8">#REF!</definedName>
    <definedName name="odd53_6" localSheetId="9">#REF!</definedName>
    <definedName name="odd53_6" localSheetId="5">#REF!</definedName>
    <definedName name="odd53_6" localSheetId="3">#REF!</definedName>
    <definedName name="odd53_6">#REF!</definedName>
    <definedName name="odd54_6" localSheetId="4">#REF!</definedName>
    <definedName name="odd54_6" localSheetId="6">#REF!</definedName>
    <definedName name="odd54_6" localSheetId="7">#REF!</definedName>
    <definedName name="odd54_6" localSheetId="8">#REF!</definedName>
    <definedName name="odd54_6" localSheetId="9">#REF!</definedName>
    <definedName name="odd54_6" localSheetId="5">#REF!</definedName>
    <definedName name="odd54_6" localSheetId="3">#REF!</definedName>
    <definedName name="odd54_6">#REF!</definedName>
    <definedName name="odd55_6" localSheetId="4">#REF!</definedName>
    <definedName name="odd55_6" localSheetId="6">#REF!</definedName>
    <definedName name="odd55_6" localSheetId="7">#REF!</definedName>
    <definedName name="odd55_6" localSheetId="8">#REF!</definedName>
    <definedName name="odd55_6" localSheetId="9">#REF!</definedName>
    <definedName name="odd55_6" localSheetId="5">#REF!</definedName>
    <definedName name="odd55_6" localSheetId="3">#REF!</definedName>
    <definedName name="odd55_6">#REF!</definedName>
    <definedName name="odd56_6" localSheetId="4">#REF!</definedName>
    <definedName name="odd56_6" localSheetId="6">#REF!</definedName>
    <definedName name="odd56_6" localSheetId="7">#REF!</definedName>
    <definedName name="odd56_6" localSheetId="8">#REF!</definedName>
    <definedName name="odd56_6" localSheetId="9">#REF!</definedName>
    <definedName name="odd56_6" localSheetId="5">#REF!</definedName>
    <definedName name="odd56_6" localSheetId="3">#REF!</definedName>
    <definedName name="odd56_6">#REF!</definedName>
    <definedName name="odd57_6" localSheetId="4">#REF!</definedName>
    <definedName name="odd57_6" localSheetId="6">#REF!</definedName>
    <definedName name="odd57_6" localSheetId="7">#REF!</definedName>
    <definedName name="odd57_6" localSheetId="8">#REF!</definedName>
    <definedName name="odd57_6" localSheetId="9">#REF!</definedName>
    <definedName name="odd57_6" localSheetId="5">#REF!</definedName>
    <definedName name="odd57_6" localSheetId="3">#REF!</definedName>
    <definedName name="odd57_6">#REF!</definedName>
    <definedName name="odd58_6" localSheetId="4">#REF!</definedName>
    <definedName name="odd58_6" localSheetId="6">#REF!</definedName>
    <definedName name="odd58_6" localSheetId="7">#REF!</definedName>
    <definedName name="odd58_6" localSheetId="8">#REF!</definedName>
    <definedName name="odd58_6" localSheetId="9">#REF!</definedName>
    <definedName name="odd58_6" localSheetId="5">#REF!</definedName>
    <definedName name="odd58_6" localSheetId="3">#REF!</definedName>
    <definedName name="odd58_6">#REF!</definedName>
    <definedName name="odd59_6" localSheetId="4">#REF!</definedName>
    <definedName name="odd59_6" localSheetId="6">#REF!</definedName>
    <definedName name="odd59_6" localSheetId="7">#REF!</definedName>
    <definedName name="odd59_6" localSheetId="8">#REF!</definedName>
    <definedName name="odd59_6" localSheetId="9">#REF!</definedName>
    <definedName name="odd59_6" localSheetId="5">#REF!</definedName>
    <definedName name="odd59_6" localSheetId="3">#REF!</definedName>
    <definedName name="odd59_6">#REF!</definedName>
    <definedName name="odd6_6" localSheetId="4">#REF!</definedName>
    <definedName name="odd6_6" localSheetId="6">#REF!</definedName>
    <definedName name="odd6_6" localSheetId="7">#REF!</definedName>
    <definedName name="odd6_6" localSheetId="8">#REF!</definedName>
    <definedName name="odd6_6" localSheetId="9">#REF!</definedName>
    <definedName name="odd6_6" localSheetId="5">#REF!</definedName>
    <definedName name="odd6_6" localSheetId="3">#REF!</definedName>
    <definedName name="odd6_6">#REF!</definedName>
    <definedName name="odd61_6" localSheetId="4">#REF!</definedName>
    <definedName name="odd61_6" localSheetId="6">#REF!</definedName>
    <definedName name="odd61_6" localSheetId="7">#REF!</definedName>
    <definedName name="odd61_6" localSheetId="8">#REF!</definedName>
    <definedName name="odd61_6" localSheetId="9">#REF!</definedName>
    <definedName name="odd61_6" localSheetId="5">#REF!</definedName>
    <definedName name="odd61_6" localSheetId="3">#REF!</definedName>
    <definedName name="odd61_6">#REF!</definedName>
    <definedName name="odd62_6" localSheetId="4">#REF!</definedName>
    <definedName name="odd62_6" localSheetId="6">#REF!</definedName>
    <definedName name="odd62_6" localSheetId="7">#REF!</definedName>
    <definedName name="odd62_6" localSheetId="8">#REF!</definedName>
    <definedName name="odd62_6" localSheetId="9">#REF!</definedName>
    <definedName name="odd62_6" localSheetId="5">#REF!</definedName>
    <definedName name="odd62_6" localSheetId="3">#REF!</definedName>
    <definedName name="odd62_6">#REF!</definedName>
    <definedName name="odd63_6" localSheetId="4">#REF!</definedName>
    <definedName name="odd63_6" localSheetId="6">#REF!</definedName>
    <definedName name="odd63_6" localSheetId="7">#REF!</definedName>
    <definedName name="odd63_6" localSheetId="8">#REF!</definedName>
    <definedName name="odd63_6" localSheetId="9">#REF!</definedName>
    <definedName name="odd63_6" localSheetId="5">#REF!</definedName>
    <definedName name="odd63_6" localSheetId="3">#REF!</definedName>
    <definedName name="odd63_6">#REF!</definedName>
    <definedName name="odd64_6" localSheetId="4">#REF!</definedName>
    <definedName name="odd64_6" localSheetId="6">#REF!</definedName>
    <definedName name="odd64_6" localSheetId="7">#REF!</definedName>
    <definedName name="odd64_6" localSheetId="8">#REF!</definedName>
    <definedName name="odd64_6" localSheetId="9">#REF!</definedName>
    <definedName name="odd64_6" localSheetId="5">#REF!</definedName>
    <definedName name="odd64_6" localSheetId="3">#REF!</definedName>
    <definedName name="odd64_6">#REF!</definedName>
    <definedName name="odd7_6" localSheetId="4">#REF!</definedName>
    <definedName name="odd7_6" localSheetId="6">#REF!</definedName>
    <definedName name="odd7_6" localSheetId="7">#REF!</definedName>
    <definedName name="odd7_6" localSheetId="8">#REF!</definedName>
    <definedName name="odd7_6" localSheetId="9">#REF!</definedName>
    <definedName name="odd7_6" localSheetId="5">#REF!</definedName>
    <definedName name="odd7_6" localSheetId="3">#REF!</definedName>
    <definedName name="odd7_6">#REF!</definedName>
    <definedName name="odd71_6" localSheetId="4">#REF!</definedName>
    <definedName name="odd71_6" localSheetId="6">#REF!</definedName>
    <definedName name="odd71_6" localSheetId="7">#REF!</definedName>
    <definedName name="odd71_6" localSheetId="8">#REF!</definedName>
    <definedName name="odd71_6" localSheetId="9">#REF!</definedName>
    <definedName name="odd71_6" localSheetId="5">#REF!</definedName>
    <definedName name="odd71_6" localSheetId="3">#REF!</definedName>
    <definedName name="odd71_6">#REF!</definedName>
    <definedName name="odd711_6" localSheetId="4">#REF!</definedName>
    <definedName name="odd711_6" localSheetId="6">#REF!</definedName>
    <definedName name="odd711_6" localSheetId="7">#REF!</definedName>
    <definedName name="odd711_6" localSheetId="8">#REF!</definedName>
    <definedName name="odd711_6" localSheetId="9">#REF!</definedName>
    <definedName name="odd711_6" localSheetId="5">#REF!</definedName>
    <definedName name="odd711_6" localSheetId="3">#REF!</definedName>
    <definedName name="odd711_6">#REF!</definedName>
    <definedName name="odd712_6" localSheetId="4">#REF!</definedName>
    <definedName name="odd712_6" localSheetId="6">#REF!</definedName>
    <definedName name="odd712_6" localSheetId="7">#REF!</definedName>
    <definedName name="odd712_6" localSheetId="8">#REF!</definedName>
    <definedName name="odd712_6" localSheetId="9">#REF!</definedName>
    <definedName name="odd712_6" localSheetId="5">#REF!</definedName>
    <definedName name="odd712_6" localSheetId="3">#REF!</definedName>
    <definedName name="odd712_6">#REF!</definedName>
    <definedName name="odd713_6" localSheetId="4">#REF!</definedName>
    <definedName name="odd713_6" localSheetId="6">#REF!</definedName>
    <definedName name="odd713_6" localSheetId="7">#REF!</definedName>
    <definedName name="odd713_6" localSheetId="8">#REF!</definedName>
    <definedName name="odd713_6" localSheetId="9">#REF!</definedName>
    <definedName name="odd713_6" localSheetId="5">#REF!</definedName>
    <definedName name="odd713_6" localSheetId="3">#REF!</definedName>
    <definedName name="odd713_6">#REF!</definedName>
    <definedName name="odd714_6" localSheetId="4">#REF!</definedName>
    <definedName name="odd714_6" localSheetId="6">#REF!</definedName>
    <definedName name="odd714_6" localSheetId="7">#REF!</definedName>
    <definedName name="odd714_6" localSheetId="8">#REF!</definedName>
    <definedName name="odd714_6" localSheetId="9">#REF!</definedName>
    <definedName name="odd714_6" localSheetId="5">#REF!</definedName>
    <definedName name="odd714_6" localSheetId="3">#REF!</definedName>
    <definedName name="odd714_6">#REF!</definedName>
    <definedName name="odd715_6" localSheetId="4">#REF!</definedName>
    <definedName name="odd715_6" localSheetId="6">#REF!</definedName>
    <definedName name="odd715_6" localSheetId="7">#REF!</definedName>
    <definedName name="odd715_6" localSheetId="8">#REF!</definedName>
    <definedName name="odd715_6" localSheetId="9">#REF!</definedName>
    <definedName name="odd715_6" localSheetId="5">#REF!</definedName>
    <definedName name="odd715_6" localSheetId="3">#REF!</definedName>
    <definedName name="odd715_6">#REF!</definedName>
    <definedName name="odd716_6" localSheetId="4">#REF!</definedName>
    <definedName name="odd716_6" localSheetId="6">#REF!</definedName>
    <definedName name="odd716_6" localSheetId="7">#REF!</definedName>
    <definedName name="odd716_6" localSheetId="8">#REF!</definedName>
    <definedName name="odd716_6" localSheetId="9">#REF!</definedName>
    <definedName name="odd716_6" localSheetId="5">#REF!</definedName>
    <definedName name="odd716_6" localSheetId="3">#REF!</definedName>
    <definedName name="odd716_6">#REF!</definedName>
    <definedName name="odd717_6" localSheetId="4">#REF!</definedName>
    <definedName name="odd717_6" localSheetId="6">#REF!</definedName>
    <definedName name="odd717_6" localSheetId="7">#REF!</definedName>
    <definedName name="odd717_6" localSheetId="8">#REF!</definedName>
    <definedName name="odd717_6" localSheetId="9">#REF!</definedName>
    <definedName name="odd717_6" localSheetId="5">#REF!</definedName>
    <definedName name="odd717_6" localSheetId="3">#REF!</definedName>
    <definedName name="odd717_6">#REF!</definedName>
    <definedName name="odd718_6" localSheetId="4">#REF!</definedName>
    <definedName name="odd718_6" localSheetId="6">#REF!</definedName>
    <definedName name="odd718_6" localSheetId="7">#REF!</definedName>
    <definedName name="odd718_6" localSheetId="8">#REF!</definedName>
    <definedName name="odd718_6" localSheetId="9">#REF!</definedName>
    <definedName name="odd718_6" localSheetId="5">#REF!</definedName>
    <definedName name="odd718_6" localSheetId="3">#REF!</definedName>
    <definedName name="odd718_6">#REF!</definedName>
    <definedName name="odd719_6" localSheetId="4">#REF!</definedName>
    <definedName name="odd719_6" localSheetId="6">#REF!</definedName>
    <definedName name="odd719_6" localSheetId="7">#REF!</definedName>
    <definedName name="odd719_6" localSheetId="8">#REF!</definedName>
    <definedName name="odd719_6" localSheetId="9">#REF!</definedName>
    <definedName name="odd719_6" localSheetId="5">#REF!</definedName>
    <definedName name="odd719_6" localSheetId="3">#REF!</definedName>
    <definedName name="odd719_6">#REF!</definedName>
    <definedName name="odd72_6" localSheetId="4">#REF!</definedName>
    <definedName name="odd72_6" localSheetId="6">#REF!</definedName>
    <definedName name="odd72_6" localSheetId="7">#REF!</definedName>
    <definedName name="odd72_6" localSheetId="8">#REF!</definedName>
    <definedName name="odd72_6" localSheetId="9">#REF!</definedName>
    <definedName name="odd72_6" localSheetId="5">#REF!</definedName>
    <definedName name="odd72_6" localSheetId="3">#REF!</definedName>
    <definedName name="odd72_6">#REF!</definedName>
    <definedName name="odd721_6" localSheetId="4">#REF!</definedName>
    <definedName name="odd721_6" localSheetId="6">#REF!</definedName>
    <definedName name="odd721_6" localSheetId="7">#REF!</definedName>
    <definedName name="odd721_6" localSheetId="8">#REF!</definedName>
    <definedName name="odd721_6" localSheetId="9">#REF!</definedName>
    <definedName name="odd721_6" localSheetId="5">#REF!</definedName>
    <definedName name="odd721_6" localSheetId="3">#REF!</definedName>
    <definedName name="odd721_6">#REF!</definedName>
    <definedName name="odd7210_6" localSheetId="4">#REF!</definedName>
    <definedName name="odd7210_6" localSheetId="6">#REF!</definedName>
    <definedName name="odd7210_6" localSheetId="7">#REF!</definedName>
    <definedName name="odd7210_6" localSheetId="8">#REF!</definedName>
    <definedName name="odd7210_6" localSheetId="9">#REF!</definedName>
    <definedName name="odd7210_6" localSheetId="5">#REF!</definedName>
    <definedName name="odd7210_6" localSheetId="3">#REF!</definedName>
    <definedName name="odd7210_6">#REF!</definedName>
    <definedName name="odd722_6" localSheetId="4">#REF!</definedName>
    <definedName name="odd722_6" localSheetId="6">#REF!</definedName>
    <definedName name="odd722_6" localSheetId="7">#REF!</definedName>
    <definedName name="odd722_6" localSheetId="8">#REF!</definedName>
    <definedName name="odd722_6" localSheetId="9">#REF!</definedName>
    <definedName name="odd722_6" localSheetId="5">#REF!</definedName>
    <definedName name="odd722_6" localSheetId="3">#REF!</definedName>
    <definedName name="odd722_6">#REF!</definedName>
    <definedName name="odd723_6" localSheetId="4">#REF!</definedName>
    <definedName name="odd723_6" localSheetId="6">#REF!</definedName>
    <definedName name="odd723_6" localSheetId="7">#REF!</definedName>
    <definedName name="odd723_6" localSheetId="8">#REF!</definedName>
    <definedName name="odd723_6" localSheetId="9">#REF!</definedName>
    <definedName name="odd723_6" localSheetId="5">#REF!</definedName>
    <definedName name="odd723_6" localSheetId="3">#REF!</definedName>
    <definedName name="odd723_6">#REF!</definedName>
    <definedName name="odd724_6" localSheetId="4">#REF!</definedName>
    <definedName name="odd724_6" localSheetId="6">#REF!</definedName>
    <definedName name="odd724_6" localSheetId="7">#REF!</definedName>
    <definedName name="odd724_6" localSheetId="8">#REF!</definedName>
    <definedName name="odd724_6" localSheetId="9">#REF!</definedName>
    <definedName name="odd724_6" localSheetId="5">#REF!</definedName>
    <definedName name="odd724_6" localSheetId="3">#REF!</definedName>
    <definedName name="odd724_6">#REF!</definedName>
    <definedName name="odd725_6" localSheetId="4">#REF!</definedName>
    <definedName name="odd725_6" localSheetId="6">#REF!</definedName>
    <definedName name="odd725_6" localSheetId="7">#REF!</definedName>
    <definedName name="odd725_6" localSheetId="8">#REF!</definedName>
    <definedName name="odd725_6" localSheetId="9">#REF!</definedName>
    <definedName name="odd725_6" localSheetId="5">#REF!</definedName>
    <definedName name="odd725_6" localSheetId="3">#REF!</definedName>
    <definedName name="odd725_6">#REF!</definedName>
    <definedName name="odd726_6" localSheetId="4">#REF!</definedName>
    <definedName name="odd726_6" localSheetId="6">#REF!</definedName>
    <definedName name="odd726_6" localSheetId="7">#REF!</definedName>
    <definedName name="odd726_6" localSheetId="8">#REF!</definedName>
    <definedName name="odd726_6" localSheetId="9">#REF!</definedName>
    <definedName name="odd726_6" localSheetId="5">#REF!</definedName>
    <definedName name="odd726_6" localSheetId="3">#REF!</definedName>
    <definedName name="odd726_6">#REF!</definedName>
    <definedName name="odd727_6" localSheetId="4">#REF!</definedName>
    <definedName name="odd727_6" localSheetId="6">#REF!</definedName>
    <definedName name="odd727_6" localSheetId="7">#REF!</definedName>
    <definedName name="odd727_6" localSheetId="8">#REF!</definedName>
    <definedName name="odd727_6" localSheetId="9">#REF!</definedName>
    <definedName name="odd727_6" localSheetId="5">#REF!</definedName>
    <definedName name="odd727_6" localSheetId="3">#REF!</definedName>
    <definedName name="odd727_6">#REF!</definedName>
    <definedName name="odd728_6" localSheetId="4">#REF!</definedName>
    <definedName name="odd728_6" localSheetId="6">#REF!</definedName>
    <definedName name="odd728_6" localSheetId="7">#REF!</definedName>
    <definedName name="odd728_6" localSheetId="8">#REF!</definedName>
    <definedName name="odd728_6" localSheetId="9">#REF!</definedName>
    <definedName name="odd728_6" localSheetId="5">#REF!</definedName>
    <definedName name="odd728_6" localSheetId="3">#REF!</definedName>
    <definedName name="odd728_6">#REF!</definedName>
    <definedName name="odd729_6" localSheetId="4">#REF!</definedName>
    <definedName name="odd729_6" localSheetId="6">#REF!</definedName>
    <definedName name="odd729_6" localSheetId="7">#REF!</definedName>
    <definedName name="odd729_6" localSheetId="8">#REF!</definedName>
    <definedName name="odd729_6" localSheetId="9">#REF!</definedName>
    <definedName name="odd729_6" localSheetId="5">#REF!</definedName>
    <definedName name="odd729_6" localSheetId="3">#REF!</definedName>
    <definedName name="odd729_6">#REF!</definedName>
    <definedName name="odd8_6" localSheetId="4">#REF!</definedName>
    <definedName name="odd8_6" localSheetId="6">#REF!</definedName>
    <definedName name="odd8_6" localSheetId="7">#REF!</definedName>
    <definedName name="odd8_6" localSheetId="8">#REF!</definedName>
    <definedName name="odd8_6" localSheetId="9">#REF!</definedName>
    <definedName name="odd8_6" localSheetId="5">#REF!</definedName>
    <definedName name="odd8_6" localSheetId="3">#REF!</definedName>
    <definedName name="odd8_6">#REF!</definedName>
    <definedName name="odd81_6" localSheetId="4">#REF!</definedName>
    <definedName name="odd81_6" localSheetId="6">#REF!</definedName>
    <definedName name="odd81_6" localSheetId="7">#REF!</definedName>
    <definedName name="odd81_6" localSheetId="8">#REF!</definedName>
    <definedName name="odd81_6" localSheetId="9">#REF!</definedName>
    <definedName name="odd81_6" localSheetId="5">#REF!</definedName>
    <definedName name="odd81_6" localSheetId="3">#REF!</definedName>
    <definedName name="odd81_6">#REF!</definedName>
    <definedName name="odd81ELO" localSheetId="4">#REF!</definedName>
    <definedName name="odd81ELO" localSheetId="6">#REF!</definedName>
    <definedName name="odd81ELO" localSheetId="7">#REF!</definedName>
    <definedName name="odd81ELO" localSheetId="8">#REF!</definedName>
    <definedName name="odd81ELO" localSheetId="9">#REF!</definedName>
    <definedName name="odd81ELO" localSheetId="5">#REF!</definedName>
    <definedName name="odd81ELO" localSheetId="3">#REF!</definedName>
    <definedName name="odd81ELO">#REF!</definedName>
    <definedName name="odd81ELO_6" localSheetId="4">#REF!</definedName>
    <definedName name="odd81ELO_6" localSheetId="6">#REF!</definedName>
    <definedName name="odd81ELO_6" localSheetId="7">#REF!</definedName>
    <definedName name="odd81ELO_6" localSheetId="8">#REF!</definedName>
    <definedName name="odd81ELO_6" localSheetId="9">#REF!</definedName>
    <definedName name="odd81ELO_6" localSheetId="5">#REF!</definedName>
    <definedName name="odd81ELO_6" localSheetId="3">#REF!</definedName>
    <definedName name="odd81ELO_6">#REF!</definedName>
    <definedName name="odd82_6" localSheetId="4">#REF!</definedName>
    <definedName name="odd82_6" localSheetId="6">#REF!</definedName>
    <definedName name="odd82_6" localSheetId="7">#REF!</definedName>
    <definedName name="odd82_6" localSheetId="8">#REF!</definedName>
    <definedName name="odd82_6" localSheetId="9">#REF!</definedName>
    <definedName name="odd82_6" localSheetId="5">#REF!</definedName>
    <definedName name="odd82_6" localSheetId="3">#REF!</definedName>
    <definedName name="odd82_6">#REF!</definedName>
    <definedName name="odd83_6" localSheetId="4">#REF!</definedName>
    <definedName name="odd83_6" localSheetId="6">#REF!</definedName>
    <definedName name="odd83_6" localSheetId="7">#REF!</definedName>
    <definedName name="odd83_6" localSheetId="8">#REF!</definedName>
    <definedName name="odd83_6" localSheetId="9">#REF!</definedName>
    <definedName name="odd83_6" localSheetId="5">#REF!</definedName>
    <definedName name="odd83_6" localSheetId="3">#REF!</definedName>
    <definedName name="odd83_6">#REF!</definedName>
    <definedName name="odd84_6" localSheetId="4">#REF!</definedName>
    <definedName name="odd84_6" localSheetId="6">#REF!</definedName>
    <definedName name="odd84_6" localSheetId="7">#REF!</definedName>
    <definedName name="odd84_6" localSheetId="8">#REF!</definedName>
    <definedName name="odd84_6" localSheetId="9">#REF!</definedName>
    <definedName name="odd84_6" localSheetId="5">#REF!</definedName>
    <definedName name="odd84_6" localSheetId="3">#REF!</definedName>
    <definedName name="odd84_6">#REF!</definedName>
    <definedName name="odd85_6" localSheetId="4">#REF!</definedName>
    <definedName name="odd85_6" localSheetId="6">#REF!</definedName>
    <definedName name="odd85_6" localSheetId="7">#REF!</definedName>
    <definedName name="odd85_6" localSheetId="8">#REF!</definedName>
    <definedName name="odd85_6" localSheetId="9">#REF!</definedName>
    <definedName name="odd85_6" localSheetId="5">#REF!</definedName>
    <definedName name="odd85_6" localSheetId="3">#REF!</definedName>
    <definedName name="odd85_6">#REF!</definedName>
    <definedName name="odd86_6" localSheetId="4">#REF!</definedName>
    <definedName name="odd86_6" localSheetId="6">#REF!</definedName>
    <definedName name="odd86_6" localSheetId="7">#REF!</definedName>
    <definedName name="odd86_6" localSheetId="8">#REF!</definedName>
    <definedName name="odd86_6" localSheetId="9">#REF!</definedName>
    <definedName name="odd86_6" localSheetId="5">#REF!</definedName>
    <definedName name="odd86_6" localSheetId="3">#REF!</definedName>
    <definedName name="odd86_6">#REF!</definedName>
    <definedName name="odd87_6" localSheetId="4">#REF!</definedName>
    <definedName name="odd87_6" localSheetId="6">#REF!</definedName>
    <definedName name="odd87_6" localSheetId="7">#REF!</definedName>
    <definedName name="odd87_6" localSheetId="8">#REF!</definedName>
    <definedName name="odd87_6" localSheetId="9">#REF!</definedName>
    <definedName name="odd87_6" localSheetId="5">#REF!</definedName>
    <definedName name="odd87_6" localSheetId="3">#REF!</definedName>
    <definedName name="odd87_6">#REF!</definedName>
    <definedName name="odd88_6" localSheetId="4">#REF!</definedName>
    <definedName name="odd88_6" localSheetId="6">#REF!</definedName>
    <definedName name="odd88_6" localSheetId="7">#REF!</definedName>
    <definedName name="odd88_6" localSheetId="8">#REF!</definedName>
    <definedName name="odd88_6" localSheetId="9">#REF!</definedName>
    <definedName name="odd88_6" localSheetId="5">#REF!</definedName>
    <definedName name="odd88_6" localSheetId="3">#REF!</definedName>
    <definedName name="odd88_6">#REF!</definedName>
    <definedName name="odd89_6" localSheetId="4">#REF!</definedName>
    <definedName name="odd89_6" localSheetId="6">#REF!</definedName>
    <definedName name="odd89_6" localSheetId="7">#REF!</definedName>
    <definedName name="odd89_6" localSheetId="8">#REF!</definedName>
    <definedName name="odd89_6" localSheetId="9">#REF!</definedName>
    <definedName name="odd89_6" localSheetId="5">#REF!</definedName>
    <definedName name="odd89_6" localSheetId="3">#REF!</definedName>
    <definedName name="odd89_6">#REF!</definedName>
    <definedName name="odd9_6" localSheetId="4">#REF!</definedName>
    <definedName name="odd9_6" localSheetId="6">#REF!</definedName>
    <definedName name="odd9_6" localSheetId="7">#REF!</definedName>
    <definedName name="odd9_6" localSheetId="8">#REF!</definedName>
    <definedName name="odd9_6" localSheetId="9">#REF!</definedName>
    <definedName name="odd9_6" localSheetId="5">#REF!</definedName>
    <definedName name="odd9_6" localSheetId="3">#REF!</definedName>
    <definedName name="odd9_6">#REF!</definedName>
    <definedName name="odvodnění_S1" localSheetId="4">'[4]SO 01c_AS'!#REF!</definedName>
    <definedName name="odvodnění_S1" localSheetId="6">'[4]SO 01c_AS'!#REF!</definedName>
    <definedName name="odvodnění_S1" localSheetId="7">'[4]SO 01c_AS'!#REF!</definedName>
    <definedName name="odvodnění_S1" localSheetId="8">'[4]SO 01c_AS'!#REF!</definedName>
    <definedName name="odvodnění_S1" localSheetId="9">'[4]SO 01c_AS'!#REF!</definedName>
    <definedName name="odvodnění_S1" localSheetId="5">'[4]SO 01c_AS'!#REF!</definedName>
    <definedName name="odvodnění_S1" localSheetId="3">'[4]SO 01c_AS'!#REF!</definedName>
    <definedName name="odvodnění_S1">'[4]SO 01c_AS'!#REF!</definedName>
    <definedName name="odvodnění_S1_6" localSheetId="4">#REF!</definedName>
    <definedName name="odvodnění_S1_6" localSheetId="6">#REF!</definedName>
    <definedName name="odvodnění_S1_6" localSheetId="7">#REF!</definedName>
    <definedName name="odvodnění_S1_6" localSheetId="8">#REF!</definedName>
    <definedName name="odvodnění_S1_6" localSheetId="9">#REF!</definedName>
    <definedName name="odvodnění_S1_6" localSheetId="5">#REF!</definedName>
    <definedName name="odvodnění_S1_6" localSheetId="3">#REF!</definedName>
    <definedName name="odvodnění_S1_6">#REF!</definedName>
    <definedName name="okno" localSheetId="6">#REF!</definedName>
    <definedName name="okno">#REF!</definedName>
    <definedName name="omítka_keraštuk" localSheetId="4">#REF!</definedName>
    <definedName name="omítka_keraštuk" localSheetId="6">#REF!</definedName>
    <definedName name="omítka_keraštuk" localSheetId="7">#REF!</definedName>
    <definedName name="omítka_keraštuk" localSheetId="8">#REF!</definedName>
    <definedName name="omítka_keraštuk" localSheetId="9">#REF!</definedName>
    <definedName name="omítka_keraštuk" localSheetId="5">#REF!</definedName>
    <definedName name="omítka_keraštuk" localSheetId="3">#REF!</definedName>
    <definedName name="omítka_keraštuk">#REF!</definedName>
    <definedName name="omítka_keraštuk_6" localSheetId="4">#REF!</definedName>
    <definedName name="omítka_keraštuk_6" localSheetId="6">#REF!</definedName>
    <definedName name="omítka_keraštuk_6" localSheetId="7">#REF!</definedName>
    <definedName name="omítka_keraštuk_6" localSheetId="8">#REF!</definedName>
    <definedName name="omítka_keraštuk_6" localSheetId="9">#REF!</definedName>
    <definedName name="omítka_keraštuk_6" localSheetId="5">#REF!</definedName>
    <definedName name="omítka_keraštuk_6" localSheetId="3">#REF!</definedName>
    <definedName name="omítka_keraštuk_6">#REF!</definedName>
    <definedName name="Ostatní_materiál" localSheetId="4">#REF!</definedName>
    <definedName name="Ostatní_materiál" localSheetId="6">#REF!</definedName>
    <definedName name="Ostatní_materiál" localSheetId="7">#REF!</definedName>
    <definedName name="Ostatní_materiál" localSheetId="8">#REF!</definedName>
    <definedName name="Ostatní_materiál" localSheetId="9">#REF!</definedName>
    <definedName name="Ostatní_materiál" localSheetId="5">#REF!</definedName>
    <definedName name="Ostatní_materiál" localSheetId="3">#REF!</definedName>
    <definedName name="Ostatní_materiál">#REF!</definedName>
    <definedName name="Ostatní_výrobky" localSheetId="4">'[14]SO 51.4 Výkaz výměr'!#REF!</definedName>
    <definedName name="Ostatní_výrobky" localSheetId="6">'[14]SO 51.4 Výkaz výměr'!#REF!</definedName>
    <definedName name="Ostatní_výrobky" localSheetId="7">'[14]SO 51.4 Výkaz výměr'!#REF!</definedName>
    <definedName name="Ostatní_výrobky" localSheetId="8">'[14]SO 51.4 Výkaz výměr'!#REF!</definedName>
    <definedName name="Ostatní_výrobky" localSheetId="9">'[14]SO 51.4 Výkaz výměr'!#REF!</definedName>
    <definedName name="Ostatní_výrobky" localSheetId="5">'[14]SO 51.4 Výkaz výměr'!#REF!</definedName>
    <definedName name="Ostatní_výrobky" localSheetId="3">'[14]SO 51.4 Výkaz výměr'!#REF!</definedName>
    <definedName name="Ostatní_výrobky">'[14]SO 51.4 Výkaz výměr'!#REF!</definedName>
    <definedName name="Ostatní_výrobky_1" localSheetId="4">'[15]SO 51_4 Výkaz výměr'!#REF!</definedName>
    <definedName name="Ostatní_výrobky_1" localSheetId="6">'[15]SO 51_4 Výkaz výměr'!#REF!</definedName>
    <definedName name="Ostatní_výrobky_1" localSheetId="7">'[15]SO 51_4 Výkaz výměr'!#REF!</definedName>
    <definedName name="Ostatní_výrobky_1" localSheetId="8">'[15]SO 51_4 Výkaz výměr'!#REF!</definedName>
    <definedName name="Ostatní_výrobky_1" localSheetId="9">'[15]SO 51_4 Výkaz výměr'!#REF!</definedName>
    <definedName name="Ostatní_výrobky_1" localSheetId="5">'[15]SO 51_4 Výkaz výměr'!#REF!</definedName>
    <definedName name="Ostatní_výrobky_1" localSheetId="3">'[15]SO 51_4 Výkaz výměr'!#REF!</definedName>
    <definedName name="Ostatní_výrobky_1">'[15]SO 51_4 Výkaz výměr'!#REF!</definedName>
    <definedName name="p" localSheetId="4">#REF!</definedName>
    <definedName name="p" localSheetId="6">#REF!</definedName>
    <definedName name="p" localSheetId="7">#REF!</definedName>
    <definedName name="p" localSheetId="8">#REF!</definedName>
    <definedName name="p" localSheetId="9">#REF!</definedName>
    <definedName name="p" localSheetId="5">#REF!</definedName>
    <definedName name="p" localSheetId="3">#REF!</definedName>
    <definedName name="p">#REF!</definedName>
    <definedName name="Pak.120" localSheetId="6">#REF!</definedName>
    <definedName name="Pak.120">#REF!</definedName>
    <definedName name="Pak.120_1">#REF!</definedName>
    <definedName name="Pak.8">#REF!</definedName>
    <definedName name="Pak.8_1">#REF!</definedName>
    <definedName name="Panely_a_desky" localSheetId="4">#REF!</definedName>
    <definedName name="Panely_a_desky" localSheetId="6">#REF!</definedName>
    <definedName name="Panely_a_desky" localSheetId="7">#REF!</definedName>
    <definedName name="Panely_a_desky" localSheetId="8">#REF!</definedName>
    <definedName name="Panely_a_desky" localSheetId="9">#REF!</definedName>
    <definedName name="Panely_a_desky" localSheetId="5">#REF!</definedName>
    <definedName name="Panely_a_desky" localSheetId="3">#REF!</definedName>
    <definedName name="Panely_a_desky">#REF!</definedName>
    <definedName name="plocha_A1" localSheetId="4">#REF!</definedName>
    <definedName name="plocha_A1" localSheetId="6">#REF!</definedName>
    <definedName name="plocha_A1" localSheetId="7">#REF!</definedName>
    <definedName name="plocha_A1" localSheetId="8">#REF!</definedName>
    <definedName name="plocha_A1" localSheetId="9">#REF!</definedName>
    <definedName name="plocha_A1" localSheetId="5">#REF!</definedName>
    <definedName name="plocha_A1" localSheetId="3">#REF!</definedName>
    <definedName name="plocha_A1">#REF!</definedName>
    <definedName name="plocha_A1_6" localSheetId="4">#REF!</definedName>
    <definedName name="plocha_A1_6" localSheetId="6">#REF!</definedName>
    <definedName name="plocha_A1_6" localSheetId="7">#REF!</definedName>
    <definedName name="plocha_A1_6" localSheetId="8">#REF!</definedName>
    <definedName name="plocha_A1_6" localSheetId="9">#REF!</definedName>
    <definedName name="plocha_A1_6" localSheetId="5">#REF!</definedName>
    <definedName name="plocha_A1_6" localSheetId="3">#REF!</definedName>
    <definedName name="plocha_A1_6">#REF!</definedName>
    <definedName name="plocha_A2" localSheetId="4">#REF!</definedName>
    <definedName name="plocha_A2" localSheetId="6">#REF!</definedName>
    <definedName name="plocha_A2" localSheetId="7">#REF!</definedName>
    <definedName name="plocha_A2" localSheetId="8">#REF!</definedName>
    <definedName name="plocha_A2" localSheetId="9">#REF!</definedName>
    <definedName name="plocha_A2" localSheetId="5">#REF!</definedName>
    <definedName name="plocha_A2" localSheetId="3">#REF!</definedName>
    <definedName name="plocha_A2">#REF!</definedName>
    <definedName name="plocha_A2_6" localSheetId="4">#REF!</definedName>
    <definedName name="plocha_A2_6" localSheetId="6">#REF!</definedName>
    <definedName name="plocha_A2_6" localSheetId="7">#REF!</definedName>
    <definedName name="plocha_A2_6" localSheetId="8">#REF!</definedName>
    <definedName name="plocha_A2_6" localSheetId="9">#REF!</definedName>
    <definedName name="plocha_A2_6" localSheetId="5">#REF!</definedName>
    <definedName name="plocha_A2_6" localSheetId="3">#REF!</definedName>
    <definedName name="plocha_A2_6">#REF!</definedName>
    <definedName name="plocha_A3" localSheetId="4">#REF!</definedName>
    <definedName name="plocha_A3" localSheetId="6">#REF!</definedName>
    <definedName name="plocha_A3" localSheetId="7">#REF!</definedName>
    <definedName name="plocha_A3" localSheetId="8">#REF!</definedName>
    <definedName name="plocha_A3" localSheetId="9">#REF!</definedName>
    <definedName name="plocha_A3" localSheetId="5">#REF!</definedName>
    <definedName name="plocha_A3" localSheetId="3">#REF!</definedName>
    <definedName name="plocha_A3">#REF!</definedName>
    <definedName name="plocha_A3_6" localSheetId="4">#REF!</definedName>
    <definedName name="plocha_A3_6" localSheetId="6">#REF!</definedName>
    <definedName name="plocha_A3_6" localSheetId="7">#REF!</definedName>
    <definedName name="plocha_A3_6" localSheetId="8">#REF!</definedName>
    <definedName name="plocha_A3_6" localSheetId="9">#REF!</definedName>
    <definedName name="plocha_A3_6" localSheetId="5">#REF!</definedName>
    <definedName name="plocha_A3_6" localSheetId="3">#REF!</definedName>
    <definedName name="plocha_A3_6">#REF!</definedName>
    <definedName name="plocha_hliník" localSheetId="4">#REF!</definedName>
    <definedName name="plocha_hliník" localSheetId="6">#REF!</definedName>
    <definedName name="plocha_hliník" localSheetId="7">#REF!</definedName>
    <definedName name="plocha_hliník" localSheetId="8">#REF!</definedName>
    <definedName name="plocha_hliník" localSheetId="9">#REF!</definedName>
    <definedName name="plocha_hliník" localSheetId="5">#REF!</definedName>
    <definedName name="plocha_hliník" localSheetId="3">#REF!</definedName>
    <definedName name="plocha_hliník">#REF!</definedName>
    <definedName name="plocha_hliník_6" localSheetId="4">#REF!</definedName>
    <definedName name="plocha_hliník_6" localSheetId="6">#REF!</definedName>
    <definedName name="plocha_hliník_6" localSheetId="7">#REF!</definedName>
    <definedName name="plocha_hliník_6" localSheetId="8">#REF!</definedName>
    <definedName name="plocha_hliník_6" localSheetId="9">#REF!</definedName>
    <definedName name="plocha_hliník_6" localSheetId="5">#REF!</definedName>
    <definedName name="plocha_hliník_6" localSheetId="3">#REF!</definedName>
    <definedName name="plocha_hliník_6">#REF!</definedName>
    <definedName name="plocha_oken_1.np" localSheetId="4">#REF!</definedName>
    <definedName name="plocha_oken_1.np" localSheetId="6">#REF!</definedName>
    <definedName name="plocha_oken_1.np" localSheetId="7">#REF!</definedName>
    <definedName name="plocha_oken_1.np" localSheetId="8">#REF!</definedName>
    <definedName name="plocha_oken_1.np" localSheetId="9">#REF!</definedName>
    <definedName name="plocha_oken_1.np" localSheetId="5">#REF!</definedName>
    <definedName name="plocha_oken_1.np" localSheetId="3">#REF!</definedName>
    <definedName name="plocha_oken_1.np">#REF!</definedName>
    <definedName name="plocha_oken_1.np_6" localSheetId="4">#REF!</definedName>
    <definedName name="plocha_oken_1.np_6" localSheetId="6">#REF!</definedName>
    <definedName name="plocha_oken_1.np_6" localSheetId="7">#REF!</definedName>
    <definedName name="plocha_oken_1.np_6" localSheetId="8">#REF!</definedName>
    <definedName name="plocha_oken_1.np_6" localSheetId="9">#REF!</definedName>
    <definedName name="plocha_oken_1.np_6" localSheetId="5">#REF!</definedName>
    <definedName name="plocha_oken_1.np_6" localSheetId="3">#REF!</definedName>
    <definedName name="plocha_oken_1.np_6">#REF!</definedName>
    <definedName name="plocha_oken_1_np">"#ref!"</definedName>
    <definedName name="plocha_oken_suterén" localSheetId="4">#REF!</definedName>
    <definedName name="plocha_oken_suterén" localSheetId="6">#REF!</definedName>
    <definedName name="plocha_oken_suterén" localSheetId="7">#REF!</definedName>
    <definedName name="plocha_oken_suterén" localSheetId="8">#REF!</definedName>
    <definedName name="plocha_oken_suterén" localSheetId="9">#REF!</definedName>
    <definedName name="plocha_oken_suterén" localSheetId="5">#REF!</definedName>
    <definedName name="plocha_oken_suterén" localSheetId="3">#REF!</definedName>
    <definedName name="plocha_oken_suterén">#REF!</definedName>
    <definedName name="plocha_oken_suterén_6" localSheetId="4">#REF!</definedName>
    <definedName name="plocha_oken_suterén_6" localSheetId="6">#REF!</definedName>
    <definedName name="plocha_oken_suterén_6" localSheetId="7">#REF!</definedName>
    <definedName name="plocha_oken_suterén_6" localSheetId="8">#REF!</definedName>
    <definedName name="plocha_oken_suterén_6" localSheetId="9">#REF!</definedName>
    <definedName name="plocha_oken_suterén_6" localSheetId="5">#REF!</definedName>
    <definedName name="plocha_oken_suterén_6" localSheetId="3">#REF!</definedName>
    <definedName name="plocha_oken_suterén_6">#REF!</definedName>
    <definedName name="plocha_oken_typické" localSheetId="4">#REF!</definedName>
    <definedName name="plocha_oken_typické" localSheetId="6">#REF!</definedName>
    <definedName name="plocha_oken_typické" localSheetId="7">#REF!</definedName>
    <definedName name="plocha_oken_typické" localSheetId="8">#REF!</definedName>
    <definedName name="plocha_oken_typické" localSheetId="9">#REF!</definedName>
    <definedName name="plocha_oken_typické" localSheetId="5">#REF!</definedName>
    <definedName name="plocha_oken_typické" localSheetId="3">#REF!</definedName>
    <definedName name="plocha_oken_typické">#REF!</definedName>
    <definedName name="plocha_oken_typické_6" localSheetId="4">#REF!</definedName>
    <definedName name="plocha_oken_typické_6" localSheetId="6">#REF!</definedName>
    <definedName name="plocha_oken_typické_6" localSheetId="7">#REF!</definedName>
    <definedName name="plocha_oken_typické_6" localSheetId="8">#REF!</definedName>
    <definedName name="plocha_oken_typické_6" localSheetId="9">#REF!</definedName>
    <definedName name="plocha_oken_typické_6" localSheetId="5">#REF!</definedName>
    <definedName name="plocha_oken_typické_6" localSheetId="3">#REF!</definedName>
    <definedName name="plocha_oken_typické_6">#REF!</definedName>
    <definedName name="plocha_oken_ustupující" localSheetId="4">#REF!</definedName>
    <definedName name="plocha_oken_ustupující" localSheetId="6">#REF!</definedName>
    <definedName name="plocha_oken_ustupující" localSheetId="7">#REF!</definedName>
    <definedName name="plocha_oken_ustupující" localSheetId="8">#REF!</definedName>
    <definedName name="plocha_oken_ustupující" localSheetId="9">#REF!</definedName>
    <definedName name="plocha_oken_ustupující" localSheetId="5">#REF!</definedName>
    <definedName name="plocha_oken_ustupující" localSheetId="3">#REF!</definedName>
    <definedName name="plocha_oken_ustupující">#REF!</definedName>
    <definedName name="plocha_oken_ustupující_6" localSheetId="4">#REF!</definedName>
    <definedName name="plocha_oken_ustupující_6" localSheetId="6">#REF!</definedName>
    <definedName name="plocha_oken_ustupující_6" localSheetId="7">#REF!</definedName>
    <definedName name="plocha_oken_ustupující_6" localSheetId="8">#REF!</definedName>
    <definedName name="plocha_oken_ustupující_6" localSheetId="9">#REF!</definedName>
    <definedName name="plocha_oken_ustupující_6" localSheetId="5">#REF!</definedName>
    <definedName name="plocha_oken_ustupující_6" localSheetId="3">#REF!</definedName>
    <definedName name="plocha_oken_ustupující_6">#REF!</definedName>
    <definedName name="PocetMJ" localSheetId="4">#REF!</definedName>
    <definedName name="PocetMJ" localSheetId="6">#REF!</definedName>
    <definedName name="PocetMJ" localSheetId="7">#REF!</definedName>
    <definedName name="PocetMJ" localSheetId="8">#REF!</definedName>
    <definedName name="PocetMJ" localSheetId="9">#REF!</definedName>
    <definedName name="PocetMJ" localSheetId="5">#REF!</definedName>
    <definedName name="PocetMJ" localSheetId="3">#REF!</definedName>
    <definedName name="PocetMJ">#REF!</definedName>
    <definedName name="PocetMJ_6" localSheetId="4">#REF!</definedName>
    <definedName name="PocetMJ_6" localSheetId="6">#REF!</definedName>
    <definedName name="PocetMJ_6" localSheetId="7">#REF!</definedName>
    <definedName name="PocetMJ_6" localSheetId="8">#REF!</definedName>
    <definedName name="PocetMJ_6" localSheetId="9">#REF!</definedName>
    <definedName name="PocetMJ_6" localSheetId="5">#REF!</definedName>
    <definedName name="PocetMJ_6" localSheetId="3">#REF!</definedName>
    <definedName name="PocetMJ_6">#REF!</definedName>
    <definedName name="Podhl" localSheetId="4">'[14]SO 51.4 Výkaz výměr'!#REF!</definedName>
    <definedName name="Podhl" localSheetId="6">'[14]SO 51.4 Výkaz výměr'!#REF!</definedName>
    <definedName name="Podhl" localSheetId="7">'[14]SO 51.4 Výkaz výměr'!#REF!</definedName>
    <definedName name="Podhl" localSheetId="8">'[14]SO 51.4 Výkaz výměr'!#REF!</definedName>
    <definedName name="Podhl" localSheetId="9">'[14]SO 51.4 Výkaz výměr'!#REF!</definedName>
    <definedName name="Podhl" localSheetId="5">'[14]SO 51.4 Výkaz výměr'!#REF!</definedName>
    <definedName name="Podhl" localSheetId="3">'[14]SO 51.4 Výkaz výměr'!#REF!</definedName>
    <definedName name="Podhl">'[14]SO 51.4 Výkaz výměr'!#REF!</definedName>
    <definedName name="Podhl_1" localSheetId="4">'[15]SO 51_4 Výkaz výměr'!#REF!</definedName>
    <definedName name="Podhl_1" localSheetId="6">'[15]SO 51_4 Výkaz výměr'!#REF!</definedName>
    <definedName name="Podhl_1" localSheetId="7">'[15]SO 51_4 Výkaz výměr'!#REF!</definedName>
    <definedName name="Podhl_1" localSheetId="8">'[15]SO 51_4 Výkaz výměr'!#REF!</definedName>
    <definedName name="Podhl_1" localSheetId="9">'[15]SO 51_4 Výkaz výměr'!#REF!</definedName>
    <definedName name="Podhl_1" localSheetId="5">'[15]SO 51_4 Výkaz výměr'!#REF!</definedName>
    <definedName name="Podhl_1" localSheetId="3">'[15]SO 51_4 Výkaz výměr'!#REF!</definedName>
    <definedName name="Podhl_1">'[15]SO 51_4 Výkaz výměr'!#REF!</definedName>
    <definedName name="Podhledy" localSheetId="4">'[6]SO 11.1A Výkaz výměr'!#REF!</definedName>
    <definedName name="Podhledy" localSheetId="6">'[7]SO 11.1A Výkaz výměr'!#REF!</definedName>
    <definedName name="Podhledy" localSheetId="7">'[6]SO 11.1A Výkaz výměr'!#REF!</definedName>
    <definedName name="Podhledy" localSheetId="8">'[6]SO 11.1A Výkaz výměr'!#REF!</definedName>
    <definedName name="Podhledy" localSheetId="9">'[6]SO 11.1A Výkaz výměr'!#REF!</definedName>
    <definedName name="Podhledy" localSheetId="5">'[6]SO 11.1A Výkaz výměr'!#REF!</definedName>
    <definedName name="Podhledy" localSheetId="3">'[6]SO 11.1A Výkaz výměr'!#REF!</definedName>
    <definedName name="Podhledy">'[6]SO 11.1A Výkaz výměr'!#REF!</definedName>
    <definedName name="Podhledy_1" localSheetId="4">'[6]SO 11_1A Výkaz výměr'!#REF!</definedName>
    <definedName name="Podhledy_1" localSheetId="6">'[7]SO 11_1A Výkaz výměr'!#REF!</definedName>
    <definedName name="Podhledy_1" localSheetId="7">'[6]SO 11_1A Výkaz výměr'!#REF!</definedName>
    <definedName name="Podhledy_1" localSheetId="8">'[6]SO 11_1A Výkaz výměr'!#REF!</definedName>
    <definedName name="Podhledy_1" localSheetId="9">'[6]SO 11_1A Výkaz výměr'!#REF!</definedName>
    <definedName name="Podhledy_1" localSheetId="5">'[6]SO 11_1A Výkaz výměr'!#REF!</definedName>
    <definedName name="Podhledy_1" localSheetId="3">'[6]SO 11_1A Výkaz výměr'!#REF!</definedName>
    <definedName name="Podhledy_1">'[6]SO 11_1A Výkaz výměr'!#REF!</definedName>
    <definedName name="podlaha1" localSheetId="4">#REF!</definedName>
    <definedName name="podlaha1" localSheetId="6">#REF!</definedName>
    <definedName name="podlaha1" localSheetId="7">#REF!</definedName>
    <definedName name="podlaha1" localSheetId="8">#REF!</definedName>
    <definedName name="podlaha1" localSheetId="9">#REF!</definedName>
    <definedName name="podlaha1" localSheetId="5">#REF!</definedName>
    <definedName name="podlaha1" localSheetId="3">#REF!</definedName>
    <definedName name="podlaha1">#REF!</definedName>
    <definedName name="podlaha1_6" localSheetId="4">#REF!</definedName>
    <definedName name="podlaha1_6" localSheetId="6">#REF!</definedName>
    <definedName name="podlaha1_6" localSheetId="7">#REF!</definedName>
    <definedName name="podlaha1_6" localSheetId="8">#REF!</definedName>
    <definedName name="podlaha1_6" localSheetId="9">#REF!</definedName>
    <definedName name="podlaha1_6" localSheetId="5">#REF!</definedName>
    <definedName name="podlaha1_6" localSheetId="3">#REF!</definedName>
    <definedName name="podlaha1_6">#REF!</definedName>
    <definedName name="podlaha10" localSheetId="4">#REF!</definedName>
    <definedName name="podlaha10" localSheetId="6">#REF!</definedName>
    <definedName name="podlaha10" localSheetId="7">#REF!</definedName>
    <definedName name="podlaha10" localSheetId="8">#REF!</definedName>
    <definedName name="podlaha10" localSheetId="9">#REF!</definedName>
    <definedName name="podlaha10" localSheetId="5">#REF!</definedName>
    <definedName name="podlaha10" localSheetId="3">#REF!</definedName>
    <definedName name="podlaha10">#REF!</definedName>
    <definedName name="podlaha10_6" localSheetId="4">#REF!</definedName>
    <definedName name="podlaha10_6" localSheetId="6">#REF!</definedName>
    <definedName name="podlaha10_6" localSheetId="7">#REF!</definedName>
    <definedName name="podlaha10_6" localSheetId="8">#REF!</definedName>
    <definedName name="podlaha10_6" localSheetId="9">#REF!</definedName>
    <definedName name="podlaha10_6" localSheetId="5">#REF!</definedName>
    <definedName name="podlaha10_6" localSheetId="3">#REF!</definedName>
    <definedName name="podlaha10_6">#REF!</definedName>
    <definedName name="podlaha11" localSheetId="4">#REF!</definedName>
    <definedName name="podlaha11" localSheetId="6">#REF!</definedName>
    <definedName name="podlaha11" localSheetId="7">#REF!</definedName>
    <definedName name="podlaha11" localSheetId="8">#REF!</definedName>
    <definedName name="podlaha11" localSheetId="9">#REF!</definedName>
    <definedName name="podlaha11" localSheetId="5">#REF!</definedName>
    <definedName name="podlaha11" localSheetId="3">#REF!</definedName>
    <definedName name="podlaha11">#REF!</definedName>
    <definedName name="podlaha11_6" localSheetId="4">#REF!</definedName>
    <definedName name="podlaha11_6" localSheetId="6">#REF!</definedName>
    <definedName name="podlaha11_6" localSheetId="7">#REF!</definedName>
    <definedName name="podlaha11_6" localSheetId="8">#REF!</definedName>
    <definedName name="podlaha11_6" localSheetId="9">#REF!</definedName>
    <definedName name="podlaha11_6" localSheetId="5">#REF!</definedName>
    <definedName name="podlaha11_6" localSheetId="3">#REF!</definedName>
    <definedName name="podlaha11_6">#REF!</definedName>
    <definedName name="podlaha12" localSheetId="4">#REF!</definedName>
    <definedName name="podlaha12" localSheetId="6">#REF!</definedName>
    <definedName name="podlaha12" localSheetId="7">#REF!</definedName>
    <definedName name="podlaha12" localSheetId="8">#REF!</definedName>
    <definedName name="podlaha12" localSheetId="9">#REF!</definedName>
    <definedName name="podlaha12" localSheetId="5">#REF!</definedName>
    <definedName name="podlaha12" localSheetId="3">#REF!</definedName>
    <definedName name="podlaha12">#REF!</definedName>
    <definedName name="podlaha12_6" localSheetId="4">#REF!</definedName>
    <definedName name="podlaha12_6" localSheetId="6">#REF!</definedName>
    <definedName name="podlaha12_6" localSheetId="7">#REF!</definedName>
    <definedName name="podlaha12_6" localSheetId="8">#REF!</definedName>
    <definedName name="podlaha12_6" localSheetId="9">#REF!</definedName>
    <definedName name="podlaha12_6" localSheetId="5">#REF!</definedName>
    <definedName name="podlaha12_6" localSheetId="3">#REF!</definedName>
    <definedName name="podlaha12_6">#REF!</definedName>
    <definedName name="podlaha13" localSheetId="4">#REF!</definedName>
    <definedName name="podlaha13" localSheetId="6">#REF!</definedName>
    <definedName name="podlaha13" localSheetId="7">#REF!</definedName>
    <definedName name="podlaha13" localSheetId="8">#REF!</definedName>
    <definedName name="podlaha13" localSheetId="9">#REF!</definedName>
    <definedName name="podlaha13" localSheetId="5">#REF!</definedName>
    <definedName name="podlaha13" localSheetId="3">#REF!</definedName>
    <definedName name="podlaha13">#REF!</definedName>
    <definedName name="podlaha13_6" localSheetId="4">#REF!</definedName>
    <definedName name="podlaha13_6" localSheetId="6">#REF!</definedName>
    <definedName name="podlaha13_6" localSheetId="7">#REF!</definedName>
    <definedName name="podlaha13_6" localSheetId="8">#REF!</definedName>
    <definedName name="podlaha13_6" localSheetId="9">#REF!</definedName>
    <definedName name="podlaha13_6" localSheetId="5">#REF!</definedName>
    <definedName name="podlaha13_6" localSheetId="3">#REF!</definedName>
    <definedName name="podlaha13_6">#REF!</definedName>
    <definedName name="podlaha14" localSheetId="4">#REF!</definedName>
    <definedName name="podlaha14" localSheetId="6">#REF!</definedName>
    <definedName name="podlaha14" localSheetId="7">#REF!</definedName>
    <definedName name="podlaha14" localSheetId="8">#REF!</definedName>
    <definedName name="podlaha14" localSheetId="9">#REF!</definedName>
    <definedName name="podlaha14" localSheetId="5">#REF!</definedName>
    <definedName name="podlaha14" localSheetId="3">#REF!</definedName>
    <definedName name="podlaha14">#REF!</definedName>
    <definedName name="podlaha14_6" localSheetId="4">#REF!</definedName>
    <definedName name="podlaha14_6" localSheetId="6">#REF!</definedName>
    <definedName name="podlaha14_6" localSheetId="7">#REF!</definedName>
    <definedName name="podlaha14_6" localSheetId="8">#REF!</definedName>
    <definedName name="podlaha14_6" localSheetId="9">#REF!</definedName>
    <definedName name="podlaha14_6" localSheetId="5">#REF!</definedName>
    <definedName name="podlaha14_6" localSheetId="3">#REF!</definedName>
    <definedName name="podlaha14_6">#REF!</definedName>
    <definedName name="podlaha2" localSheetId="4">#REF!</definedName>
    <definedName name="podlaha2" localSheetId="6">#REF!</definedName>
    <definedName name="podlaha2" localSheetId="7">#REF!</definedName>
    <definedName name="podlaha2" localSheetId="8">#REF!</definedName>
    <definedName name="podlaha2" localSheetId="9">#REF!</definedName>
    <definedName name="podlaha2" localSheetId="5">#REF!</definedName>
    <definedName name="podlaha2" localSheetId="3">#REF!</definedName>
    <definedName name="podlaha2">#REF!</definedName>
    <definedName name="podlaha2_6" localSheetId="4">#REF!</definedName>
    <definedName name="podlaha2_6" localSheetId="6">#REF!</definedName>
    <definedName name="podlaha2_6" localSheetId="7">#REF!</definedName>
    <definedName name="podlaha2_6" localSheetId="8">#REF!</definedName>
    <definedName name="podlaha2_6" localSheetId="9">#REF!</definedName>
    <definedName name="podlaha2_6" localSheetId="5">#REF!</definedName>
    <definedName name="podlaha2_6" localSheetId="3">#REF!</definedName>
    <definedName name="podlaha2_6">#REF!</definedName>
    <definedName name="podlaha3" localSheetId="4">#REF!</definedName>
    <definedName name="podlaha3" localSheetId="6">#REF!</definedName>
    <definedName name="podlaha3" localSheetId="7">#REF!</definedName>
    <definedName name="podlaha3" localSheetId="8">#REF!</definedName>
    <definedName name="podlaha3" localSheetId="9">#REF!</definedName>
    <definedName name="podlaha3" localSheetId="5">#REF!</definedName>
    <definedName name="podlaha3" localSheetId="3">#REF!</definedName>
    <definedName name="podlaha3">#REF!</definedName>
    <definedName name="podlaha3_6" localSheetId="4">#REF!</definedName>
    <definedName name="podlaha3_6" localSheetId="6">#REF!</definedName>
    <definedName name="podlaha3_6" localSheetId="7">#REF!</definedName>
    <definedName name="podlaha3_6" localSheetId="8">#REF!</definedName>
    <definedName name="podlaha3_6" localSheetId="9">#REF!</definedName>
    <definedName name="podlaha3_6" localSheetId="5">#REF!</definedName>
    <definedName name="podlaha3_6" localSheetId="3">#REF!</definedName>
    <definedName name="podlaha3_6">#REF!</definedName>
    <definedName name="podlaha4" localSheetId="4">#REF!</definedName>
    <definedName name="podlaha4" localSheetId="6">#REF!</definedName>
    <definedName name="podlaha4" localSheetId="7">#REF!</definedName>
    <definedName name="podlaha4" localSheetId="8">#REF!</definedName>
    <definedName name="podlaha4" localSheetId="9">#REF!</definedName>
    <definedName name="podlaha4" localSheetId="5">#REF!</definedName>
    <definedName name="podlaha4" localSheetId="3">#REF!</definedName>
    <definedName name="podlaha4">#REF!</definedName>
    <definedName name="podlaha4_6" localSheetId="4">#REF!</definedName>
    <definedName name="podlaha4_6" localSheetId="6">#REF!</definedName>
    <definedName name="podlaha4_6" localSheetId="7">#REF!</definedName>
    <definedName name="podlaha4_6" localSheetId="8">#REF!</definedName>
    <definedName name="podlaha4_6" localSheetId="9">#REF!</definedName>
    <definedName name="podlaha4_6" localSheetId="5">#REF!</definedName>
    <definedName name="podlaha4_6" localSheetId="3">#REF!</definedName>
    <definedName name="podlaha4_6">#REF!</definedName>
    <definedName name="podlaha4a" localSheetId="4">#REF!</definedName>
    <definedName name="podlaha4a" localSheetId="6">#REF!</definedName>
    <definedName name="podlaha4a" localSheetId="7">#REF!</definedName>
    <definedName name="podlaha4a" localSheetId="8">#REF!</definedName>
    <definedName name="podlaha4a" localSheetId="9">#REF!</definedName>
    <definedName name="podlaha4a" localSheetId="5">#REF!</definedName>
    <definedName name="podlaha4a" localSheetId="3">#REF!</definedName>
    <definedName name="podlaha4a">#REF!</definedName>
    <definedName name="podlaha4a_6" localSheetId="4">#REF!</definedName>
    <definedName name="podlaha4a_6" localSheetId="6">#REF!</definedName>
    <definedName name="podlaha4a_6" localSheetId="7">#REF!</definedName>
    <definedName name="podlaha4a_6" localSheetId="8">#REF!</definedName>
    <definedName name="podlaha4a_6" localSheetId="9">#REF!</definedName>
    <definedName name="podlaha4a_6" localSheetId="5">#REF!</definedName>
    <definedName name="podlaha4a_6" localSheetId="3">#REF!</definedName>
    <definedName name="podlaha4a_6">#REF!</definedName>
    <definedName name="podlaha5" localSheetId="4">#REF!</definedName>
    <definedName name="podlaha5" localSheetId="6">#REF!</definedName>
    <definedName name="podlaha5" localSheetId="7">#REF!</definedName>
    <definedName name="podlaha5" localSheetId="8">#REF!</definedName>
    <definedName name="podlaha5" localSheetId="9">#REF!</definedName>
    <definedName name="podlaha5" localSheetId="5">#REF!</definedName>
    <definedName name="podlaha5" localSheetId="3">#REF!</definedName>
    <definedName name="podlaha5">#REF!</definedName>
    <definedName name="podlaha5_6" localSheetId="4">#REF!</definedName>
    <definedName name="podlaha5_6" localSheetId="6">#REF!</definedName>
    <definedName name="podlaha5_6" localSheetId="7">#REF!</definedName>
    <definedName name="podlaha5_6" localSheetId="8">#REF!</definedName>
    <definedName name="podlaha5_6" localSheetId="9">#REF!</definedName>
    <definedName name="podlaha5_6" localSheetId="5">#REF!</definedName>
    <definedName name="podlaha5_6" localSheetId="3">#REF!</definedName>
    <definedName name="podlaha5_6">#REF!</definedName>
    <definedName name="podlaha6" localSheetId="4">#REF!</definedName>
    <definedName name="podlaha6" localSheetId="6">#REF!</definedName>
    <definedName name="podlaha6" localSheetId="7">#REF!</definedName>
    <definedName name="podlaha6" localSheetId="8">#REF!</definedName>
    <definedName name="podlaha6" localSheetId="9">#REF!</definedName>
    <definedName name="podlaha6" localSheetId="5">#REF!</definedName>
    <definedName name="podlaha6" localSheetId="3">#REF!</definedName>
    <definedName name="podlaha6">#REF!</definedName>
    <definedName name="podlaha6_6" localSheetId="4">#REF!</definedName>
    <definedName name="podlaha6_6" localSheetId="6">#REF!</definedName>
    <definedName name="podlaha6_6" localSheetId="7">#REF!</definedName>
    <definedName name="podlaha6_6" localSheetId="8">#REF!</definedName>
    <definedName name="podlaha6_6" localSheetId="9">#REF!</definedName>
    <definedName name="podlaha6_6" localSheetId="5">#REF!</definedName>
    <definedName name="podlaha6_6" localSheetId="3">#REF!</definedName>
    <definedName name="podlaha6_6">#REF!</definedName>
    <definedName name="podlaha7" localSheetId="4">#REF!</definedName>
    <definedName name="podlaha7" localSheetId="6">#REF!</definedName>
    <definedName name="podlaha7" localSheetId="7">#REF!</definedName>
    <definedName name="podlaha7" localSheetId="8">#REF!</definedName>
    <definedName name="podlaha7" localSheetId="9">#REF!</definedName>
    <definedName name="podlaha7" localSheetId="5">#REF!</definedName>
    <definedName name="podlaha7" localSheetId="3">#REF!</definedName>
    <definedName name="podlaha7">#REF!</definedName>
    <definedName name="podlaha7_6" localSheetId="4">#REF!</definedName>
    <definedName name="podlaha7_6" localSheetId="6">#REF!</definedName>
    <definedName name="podlaha7_6" localSheetId="7">#REF!</definedName>
    <definedName name="podlaha7_6" localSheetId="8">#REF!</definedName>
    <definedName name="podlaha7_6" localSheetId="9">#REF!</definedName>
    <definedName name="podlaha7_6" localSheetId="5">#REF!</definedName>
    <definedName name="podlaha7_6" localSheetId="3">#REF!</definedName>
    <definedName name="podlaha7_6">#REF!</definedName>
    <definedName name="podlaha8" localSheetId="4">#REF!</definedName>
    <definedName name="podlaha8" localSheetId="6">#REF!</definedName>
    <definedName name="podlaha8" localSheetId="7">#REF!</definedName>
    <definedName name="podlaha8" localSheetId="8">#REF!</definedName>
    <definedName name="podlaha8" localSheetId="9">#REF!</definedName>
    <definedName name="podlaha8" localSheetId="5">#REF!</definedName>
    <definedName name="podlaha8" localSheetId="3">#REF!</definedName>
    <definedName name="podlaha8">#REF!</definedName>
    <definedName name="podlaha8_6" localSheetId="4">#REF!</definedName>
    <definedName name="podlaha8_6" localSheetId="6">#REF!</definedName>
    <definedName name="podlaha8_6" localSheetId="7">#REF!</definedName>
    <definedName name="podlaha8_6" localSheetId="8">#REF!</definedName>
    <definedName name="podlaha8_6" localSheetId="9">#REF!</definedName>
    <definedName name="podlaha8_6" localSheetId="5">#REF!</definedName>
    <definedName name="podlaha8_6" localSheetId="3">#REF!</definedName>
    <definedName name="podlaha8_6">#REF!</definedName>
    <definedName name="podlaha9" localSheetId="4">#REF!</definedName>
    <definedName name="podlaha9" localSheetId="6">#REF!</definedName>
    <definedName name="podlaha9" localSheetId="7">#REF!</definedName>
    <definedName name="podlaha9" localSheetId="8">#REF!</definedName>
    <definedName name="podlaha9" localSheetId="9">#REF!</definedName>
    <definedName name="podlaha9" localSheetId="5">#REF!</definedName>
    <definedName name="podlaha9" localSheetId="3">#REF!</definedName>
    <definedName name="podlaha9">#REF!</definedName>
    <definedName name="podlaha9_6" localSheetId="4">#REF!</definedName>
    <definedName name="podlaha9_6" localSheetId="6">#REF!</definedName>
    <definedName name="podlaha9_6" localSheetId="7">#REF!</definedName>
    <definedName name="podlaha9_6" localSheetId="8">#REF!</definedName>
    <definedName name="podlaha9_6" localSheetId="9">#REF!</definedName>
    <definedName name="podlaha9_6" localSheetId="5">#REF!</definedName>
    <definedName name="podlaha9_6" localSheetId="3">#REF!</definedName>
    <definedName name="podlaha9_6">#REF!</definedName>
    <definedName name="podlahaS01a" localSheetId="4">#REF!</definedName>
    <definedName name="podlahaS01a" localSheetId="6">#REF!</definedName>
    <definedName name="podlahaS01a" localSheetId="7">#REF!</definedName>
    <definedName name="podlahaS01a" localSheetId="8">#REF!</definedName>
    <definedName name="podlahaS01a" localSheetId="9">#REF!</definedName>
    <definedName name="podlahaS01a" localSheetId="5">#REF!</definedName>
    <definedName name="podlahaS01a" localSheetId="3">#REF!</definedName>
    <definedName name="podlahaS01a">#REF!</definedName>
    <definedName name="podlahaS01a_6" localSheetId="4">#REF!</definedName>
    <definedName name="podlahaS01a_6" localSheetId="6">#REF!</definedName>
    <definedName name="podlahaS01a_6" localSheetId="7">#REF!</definedName>
    <definedName name="podlahaS01a_6" localSheetId="8">#REF!</definedName>
    <definedName name="podlahaS01a_6" localSheetId="9">#REF!</definedName>
    <definedName name="podlahaS01a_6" localSheetId="5">#REF!</definedName>
    <definedName name="podlahaS01a_6" localSheetId="3">#REF!</definedName>
    <definedName name="podlahaS01a_6">#REF!</definedName>
    <definedName name="podlahaS01b" localSheetId="4">#REF!</definedName>
    <definedName name="podlahaS01b" localSheetId="6">#REF!</definedName>
    <definedName name="podlahaS01b" localSheetId="7">#REF!</definedName>
    <definedName name="podlahaS01b" localSheetId="8">#REF!</definedName>
    <definedName name="podlahaS01b" localSheetId="9">#REF!</definedName>
    <definedName name="podlahaS01b" localSheetId="5">#REF!</definedName>
    <definedName name="podlahaS01b" localSheetId="3">#REF!</definedName>
    <definedName name="podlahaS01b">#REF!</definedName>
    <definedName name="podlahaS01b_6" localSheetId="4">#REF!</definedName>
    <definedName name="podlahaS01b_6" localSheetId="6">#REF!</definedName>
    <definedName name="podlahaS01b_6" localSheetId="7">#REF!</definedName>
    <definedName name="podlahaS01b_6" localSheetId="8">#REF!</definedName>
    <definedName name="podlahaS01b_6" localSheetId="9">#REF!</definedName>
    <definedName name="podlahaS01b_6" localSheetId="5">#REF!</definedName>
    <definedName name="podlahaS01b_6" localSheetId="3">#REF!</definedName>
    <definedName name="podlahaS01b_6">#REF!</definedName>
    <definedName name="podlahaS02" localSheetId="4">#REF!</definedName>
    <definedName name="podlahaS02" localSheetId="6">#REF!</definedName>
    <definedName name="podlahaS02" localSheetId="7">#REF!</definedName>
    <definedName name="podlahaS02" localSheetId="8">#REF!</definedName>
    <definedName name="podlahaS02" localSheetId="9">#REF!</definedName>
    <definedName name="podlahaS02" localSheetId="5">#REF!</definedName>
    <definedName name="podlahaS02" localSheetId="3">#REF!</definedName>
    <definedName name="podlahaS02">#REF!</definedName>
    <definedName name="podlahaS02_6" localSheetId="4">#REF!</definedName>
    <definedName name="podlahaS02_6" localSheetId="6">#REF!</definedName>
    <definedName name="podlahaS02_6" localSheetId="7">#REF!</definedName>
    <definedName name="podlahaS02_6" localSheetId="8">#REF!</definedName>
    <definedName name="podlahaS02_6" localSheetId="9">#REF!</definedName>
    <definedName name="podlahaS02_6" localSheetId="5">#REF!</definedName>
    <definedName name="podlahaS02_6" localSheetId="3">#REF!</definedName>
    <definedName name="podlahaS02_6">#REF!</definedName>
    <definedName name="podlahaS03a" localSheetId="4">#REF!</definedName>
    <definedName name="podlahaS03a" localSheetId="6">#REF!</definedName>
    <definedName name="podlahaS03a" localSheetId="7">#REF!</definedName>
    <definedName name="podlahaS03a" localSheetId="8">#REF!</definedName>
    <definedName name="podlahaS03a" localSheetId="9">#REF!</definedName>
    <definedName name="podlahaS03a" localSheetId="5">#REF!</definedName>
    <definedName name="podlahaS03a" localSheetId="3">#REF!</definedName>
    <definedName name="podlahaS03a">#REF!</definedName>
    <definedName name="podlahaS03a_6" localSheetId="4">#REF!</definedName>
    <definedName name="podlahaS03a_6" localSheetId="6">#REF!</definedName>
    <definedName name="podlahaS03a_6" localSheetId="7">#REF!</definedName>
    <definedName name="podlahaS03a_6" localSheetId="8">#REF!</definedName>
    <definedName name="podlahaS03a_6" localSheetId="9">#REF!</definedName>
    <definedName name="podlahaS03a_6" localSheetId="5">#REF!</definedName>
    <definedName name="podlahaS03a_6" localSheetId="3">#REF!</definedName>
    <definedName name="podlahaS03a_6">#REF!</definedName>
    <definedName name="podlahaS03b" localSheetId="4">#REF!</definedName>
    <definedName name="podlahaS03b" localSheetId="6">#REF!</definedName>
    <definedName name="podlahaS03b" localSheetId="7">#REF!</definedName>
    <definedName name="podlahaS03b" localSheetId="8">#REF!</definedName>
    <definedName name="podlahaS03b" localSheetId="9">#REF!</definedName>
    <definedName name="podlahaS03b" localSheetId="5">#REF!</definedName>
    <definedName name="podlahaS03b" localSheetId="3">#REF!</definedName>
    <definedName name="podlahaS03b">#REF!</definedName>
    <definedName name="podlahaS03b_6" localSheetId="4">#REF!</definedName>
    <definedName name="podlahaS03b_6" localSheetId="6">#REF!</definedName>
    <definedName name="podlahaS03b_6" localSheetId="7">#REF!</definedName>
    <definedName name="podlahaS03b_6" localSheetId="8">#REF!</definedName>
    <definedName name="podlahaS03b_6" localSheetId="9">#REF!</definedName>
    <definedName name="podlahaS03b_6" localSheetId="5">#REF!</definedName>
    <definedName name="podlahaS03b_6" localSheetId="3">#REF!</definedName>
    <definedName name="podlahaS03b_6">#REF!</definedName>
    <definedName name="Pojištění" localSheetId="4">#REF!</definedName>
    <definedName name="Pojištění" localSheetId="6">#REF!</definedName>
    <definedName name="Pojištění" localSheetId="7">#REF!</definedName>
    <definedName name="Pojištění" localSheetId="8">#REF!</definedName>
    <definedName name="Pojištění" localSheetId="9">#REF!</definedName>
    <definedName name="Pojištění" localSheetId="5">#REF!</definedName>
    <definedName name="Pojištění" localSheetId="3">#REF!</definedName>
    <definedName name="Pojištění">#REF!</definedName>
    <definedName name="Pojištění_2" localSheetId="4">#REF!</definedName>
    <definedName name="Pojištění_2" localSheetId="6">#REF!</definedName>
    <definedName name="Pojištění_2" localSheetId="7">#REF!</definedName>
    <definedName name="Pojištění_2" localSheetId="8">#REF!</definedName>
    <definedName name="Pojištění_2" localSheetId="9">#REF!</definedName>
    <definedName name="Pojištění_2" localSheetId="5">#REF!</definedName>
    <definedName name="Pojištění_2" localSheetId="3">#REF!</definedName>
    <definedName name="Pojištění_2">#REF!</definedName>
    <definedName name="Pojištění_3" localSheetId="4">#REF!</definedName>
    <definedName name="Pojištění_3" localSheetId="6">#REF!</definedName>
    <definedName name="Pojištění_3" localSheetId="7">#REF!</definedName>
    <definedName name="Pojištění_3" localSheetId="8">#REF!</definedName>
    <definedName name="Pojištění_3" localSheetId="9">#REF!</definedName>
    <definedName name="Pojištění_3" localSheetId="5">#REF!</definedName>
    <definedName name="Pojištění_3" localSheetId="3">#REF!</definedName>
    <definedName name="Pojištění_3">#REF!</definedName>
    <definedName name="Pojištění_30" localSheetId="4">#REF!</definedName>
    <definedName name="Pojištění_30" localSheetId="6">#REF!</definedName>
    <definedName name="Pojištění_30" localSheetId="7">#REF!</definedName>
    <definedName name="Pojištění_30" localSheetId="8">#REF!</definedName>
    <definedName name="Pojištění_30" localSheetId="9">#REF!</definedName>
    <definedName name="Pojištění_30" localSheetId="5">#REF!</definedName>
    <definedName name="Pojištění_30" localSheetId="3">#REF!</definedName>
    <definedName name="Pojištění_30">#REF!</definedName>
    <definedName name="Pojištění_32" localSheetId="4">#REF!</definedName>
    <definedName name="Pojištění_32" localSheetId="6">#REF!</definedName>
    <definedName name="Pojištění_32" localSheetId="7">#REF!</definedName>
    <definedName name="Pojištění_32" localSheetId="8">#REF!</definedName>
    <definedName name="Pojištění_32" localSheetId="9">#REF!</definedName>
    <definedName name="Pojištění_32" localSheetId="5">#REF!</definedName>
    <definedName name="Pojištění_32" localSheetId="3">#REF!</definedName>
    <definedName name="Pojištění_32">#REF!</definedName>
    <definedName name="Pojištění_34" localSheetId="4">#REF!</definedName>
    <definedName name="Pojištění_34" localSheetId="6">#REF!</definedName>
    <definedName name="Pojištění_34" localSheetId="7">#REF!</definedName>
    <definedName name="Pojištění_34" localSheetId="8">#REF!</definedName>
    <definedName name="Pojištění_34" localSheetId="9">#REF!</definedName>
    <definedName name="Pojištění_34" localSheetId="5">#REF!</definedName>
    <definedName name="Pojištění_34" localSheetId="3">#REF!</definedName>
    <definedName name="Pojištění_34">#REF!</definedName>
    <definedName name="Pojištění_35" localSheetId="4">#REF!</definedName>
    <definedName name="Pojištění_35" localSheetId="6">#REF!</definedName>
    <definedName name="Pojištění_35" localSheetId="7">#REF!</definedName>
    <definedName name="Pojištění_35" localSheetId="8">#REF!</definedName>
    <definedName name="Pojištění_35" localSheetId="9">#REF!</definedName>
    <definedName name="Pojištění_35" localSheetId="5">#REF!</definedName>
    <definedName name="Pojištění_35" localSheetId="3">#REF!</definedName>
    <definedName name="Pojištění_35">#REF!</definedName>
    <definedName name="Pojištění_37" localSheetId="4">#REF!</definedName>
    <definedName name="Pojištění_37" localSheetId="6">#REF!</definedName>
    <definedName name="Pojištění_37" localSheetId="7">#REF!</definedName>
    <definedName name="Pojištění_37" localSheetId="8">#REF!</definedName>
    <definedName name="Pojištění_37" localSheetId="9">#REF!</definedName>
    <definedName name="Pojištění_37" localSheetId="5">#REF!</definedName>
    <definedName name="Pojištění_37" localSheetId="3">#REF!</definedName>
    <definedName name="Pojištění_37">#REF!</definedName>
    <definedName name="Pojištění_4" localSheetId="4">#REF!</definedName>
    <definedName name="Pojištění_4" localSheetId="6">#REF!</definedName>
    <definedName name="Pojištění_4" localSheetId="7">#REF!</definedName>
    <definedName name="Pojištění_4" localSheetId="8">#REF!</definedName>
    <definedName name="Pojištění_4" localSheetId="9">#REF!</definedName>
    <definedName name="Pojištění_4" localSheetId="5">#REF!</definedName>
    <definedName name="Pojištění_4" localSheetId="3">#REF!</definedName>
    <definedName name="Pojištění_4">#REF!</definedName>
    <definedName name="Pojištění_41" localSheetId="4">#REF!</definedName>
    <definedName name="Pojištění_41" localSheetId="6">#REF!</definedName>
    <definedName name="Pojištění_41" localSheetId="7">#REF!</definedName>
    <definedName name="Pojištění_41" localSheetId="8">#REF!</definedName>
    <definedName name="Pojištění_41" localSheetId="9">#REF!</definedName>
    <definedName name="Pojištění_41" localSheetId="5">#REF!</definedName>
    <definedName name="Pojištění_41" localSheetId="3">#REF!</definedName>
    <definedName name="Pojištění_41">#REF!</definedName>
    <definedName name="Pojištění_42" localSheetId="4">#REF!</definedName>
    <definedName name="Pojištění_42" localSheetId="6">#REF!</definedName>
    <definedName name="Pojištění_42" localSheetId="7">#REF!</definedName>
    <definedName name="Pojištění_42" localSheetId="8">#REF!</definedName>
    <definedName name="Pojištění_42" localSheetId="9">#REF!</definedName>
    <definedName name="Pojištění_42" localSheetId="5">#REF!</definedName>
    <definedName name="Pojištění_42" localSheetId="3">#REF!</definedName>
    <definedName name="Pojištění_42">#REF!</definedName>
    <definedName name="Pojištění_43" localSheetId="4">#REF!</definedName>
    <definedName name="Pojištění_43" localSheetId="6">#REF!</definedName>
    <definedName name="Pojištění_43" localSheetId="7">#REF!</definedName>
    <definedName name="Pojištění_43" localSheetId="8">#REF!</definedName>
    <definedName name="Pojištění_43" localSheetId="9">#REF!</definedName>
    <definedName name="Pojištění_43" localSheetId="5">#REF!</definedName>
    <definedName name="Pojištění_43" localSheetId="3">#REF!</definedName>
    <definedName name="Pojištění_43">#REF!</definedName>
    <definedName name="pokusAAAA" localSheetId="4">#REF!</definedName>
    <definedName name="pokusAAAA" localSheetId="6">#REF!</definedName>
    <definedName name="pokusAAAA" localSheetId="7">#REF!</definedName>
    <definedName name="pokusAAAA" localSheetId="8">#REF!</definedName>
    <definedName name="pokusAAAA" localSheetId="9">#REF!</definedName>
    <definedName name="pokusAAAA" localSheetId="5">#REF!</definedName>
    <definedName name="pokusAAAA" localSheetId="3">#REF!</definedName>
    <definedName name="pokusAAAA">#REF!</definedName>
    <definedName name="pokusadres" localSheetId="4">#REF!</definedName>
    <definedName name="pokusadres" localSheetId="6">#REF!</definedName>
    <definedName name="pokusadres" localSheetId="7">#REF!</definedName>
    <definedName name="pokusadres" localSheetId="8">#REF!</definedName>
    <definedName name="pokusadres" localSheetId="9">#REF!</definedName>
    <definedName name="pokusadres" localSheetId="5">#REF!</definedName>
    <definedName name="pokusadres" localSheetId="3">#REF!</definedName>
    <definedName name="pokusadres">#REF!</definedName>
    <definedName name="položka_A1" localSheetId="4">#REF!</definedName>
    <definedName name="položka_A1" localSheetId="6">#REF!</definedName>
    <definedName name="položka_A1" localSheetId="7">#REF!</definedName>
    <definedName name="položka_A1" localSheetId="8">#REF!</definedName>
    <definedName name="položka_A1" localSheetId="9">#REF!</definedName>
    <definedName name="položka_A1" localSheetId="5">#REF!</definedName>
    <definedName name="položka_A1" localSheetId="3">#REF!</definedName>
    <definedName name="položka_A1">#REF!</definedName>
    <definedName name="pom" localSheetId="4">'[16]PS-dodávky'!#REF!</definedName>
    <definedName name="pom" localSheetId="6">'[16]PS-dodávky'!#REF!</definedName>
    <definedName name="pom" localSheetId="7">'[16]PS-dodávky'!#REF!</definedName>
    <definedName name="pom" localSheetId="8">'[16]PS-dodávky'!#REF!</definedName>
    <definedName name="pom" localSheetId="9">'[16]PS-dodávky'!#REF!</definedName>
    <definedName name="pom" localSheetId="5">'[16]PS-dodávky'!#REF!</definedName>
    <definedName name="pom" localSheetId="3">'[16]PS-dodávky'!#REF!</definedName>
    <definedName name="pom">'[16]PS-dodávky'!#REF!</definedName>
    <definedName name="pom_výp_zač" localSheetId="4">#REF!</definedName>
    <definedName name="pom_výp_zač" localSheetId="6">#REF!</definedName>
    <definedName name="pom_výp_zač" localSheetId="7">#REF!</definedName>
    <definedName name="pom_výp_zač" localSheetId="8">#REF!</definedName>
    <definedName name="pom_výp_zač" localSheetId="9">#REF!</definedName>
    <definedName name="pom_výp_zač" localSheetId="5">#REF!</definedName>
    <definedName name="pom_výp_zač" localSheetId="3">#REF!</definedName>
    <definedName name="pom_výp_zač">#REF!</definedName>
    <definedName name="pom_výpočty" localSheetId="4">#REF!</definedName>
    <definedName name="pom_výpočty" localSheetId="6">#REF!</definedName>
    <definedName name="pom_výpočty" localSheetId="7">#REF!</definedName>
    <definedName name="pom_výpočty" localSheetId="8">#REF!</definedName>
    <definedName name="pom_výpočty" localSheetId="9">#REF!</definedName>
    <definedName name="pom_výpočty" localSheetId="5">#REF!</definedName>
    <definedName name="pom_výpočty" localSheetId="3">#REF!</definedName>
    <definedName name="pom_výpočty">#REF!</definedName>
    <definedName name="PORTSV">#REF!</definedName>
    <definedName name="PORTSV_1">#REF!</definedName>
    <definedName name="poslední" localSheetId="4">#REF!</definedName>
    <definedName name="poslední" localSheetId="6">#REF!</definedName>
    <definedName name="poslední" localSheetId="7">#REF!</definedName>
    <definedName name="poslední" localSheetId="8">#REF!</definedName>
    <definedName name="poslední" localSheetId="9">#REF!</definedName>
    <definedName name="poslední" localSheetId="5">#REF!</definedName>
    <definedName name="poslední" localSheetId="3">#REF!</definedName>
    <definedName name="poslední">#REF!</definedName>
    <definedName name="poslední_1" localSheetId="4">#REF!</definedName>
    <definedName name="poslední_1" localSheetId="6">#REF!</definedName>
    <definedName name="poslední_1" localSheetId="7">#REF!</definedName>
    <definedName name="poslední_1" localSheetId="8">#REF!</definedName>
    <definedName name="poslední_1" localSheetId="9">#REF!</definedName>
    <definedName name="poslední_1" localSheetId="5">#REF!</definedName>
    <definedName name="poslední_1" localSheetId="3">#REF!</definedName>
    <definedName name="poslední_1">#REF!</definedName>
    <definedName name="poslední_6" localSheetId="4">#REF!</definedName>
    <definedName name="poslední_6" localSheetId="6">#REF!</definedName>
    <definedName name="poslední_6" localSheetId="7">#REF!</definedName>
    <definedName name="poslední_6" localSheetId="8">#REF!</definedName>
    <definedName name="poslední_6" localSheetId="9">#REF!</definedName>
    <definedName name="poslední_6" localSheetId="5">#REF!</definedName>
    <definedName name="poslední_6" localSheetId="3">#REF!</definedName>
    <definedName name="poslední_6">#REF!</definedName>
    <definedName name="Poznamka" localSheetId="4">#REF!</definedName>
    <definedName name="Poznamka" localSheetId="6">#REF!</definedName>
    <definedName name="Poznamka" localSheetId="7">#REF!</definedName>
    <definedName name="Poznamka" localSheetId="8">#REF!</definedName>
    <definedName name="Poznamka" localSheetId="9">#REF!</definedName>
    <definedName name="Poznamka" localSheetId="5">#REF!</definedName>
    <definedName name="Poznamka" localSheetId="3">#REF!</definedName>
    <definedName name="Poznamka">#REF!</definedName>
    <definedName name="Poznamka_6" localSheetId="4">#REF!</definedName>
    <definedName name="Poznamka_6" localSheetId="6">#REF!</definedName>
    <definedName name="Poznamka_6" localSheetId="7">#REF!</definedName>
    <definedName name="Poznamka_6" localSheetId="8">#REF!</definedName>
    <definedName name="Poznamka_6" localSheetId="9">#REF!</definedName>
    <definedName name="Poznamka_6" localSheetId="5">#REF!</definedName>
    <definedName name="Poznamka_6" localSheetId="3">#REF!</definedName>
    <definedName name="Poznamka_6">#REF!</definedName>
    <definedName name="prep_schem" localSheetId="4">#REF!</definedName>
    <definedName name="prep_schem" localSheetId="6">#REF!</definedName>
    <definedName name="prep_schem" localSheetId="7">#REF!</definedName>
    <definedName name="prep_schem" localSheetId="8">#REF!</definedName>
    <definedName name="prep_schem" localSheetId="9">#REF!</definedName>
    <definedName name="prep_schem" localSheetId="5">#REF!</definedName>
    <definedName name="prep_schem" localSheetId="3">#REF!</definedName>
    <definedName name="prep_schem">#REF!</definedName>
    <definedName name="Print_Area" localSheetId="4">#REF!</definedName>
    <definedName name="Print_Area" localSheetId="6">#REF!</definedName>
    <definedName name="Print_Area" localSheetId="7">#REF!</definedName>
    <definedName name="Print_Area" localSheetId="8">#REF!</definedName>
    <definedName name="Print_Area" localSheetId="9">#REF!</definedName>
    <definedName name="Print_Area" localSheetId="5">#REF!</definedName>
    <definedName name="Print_Area" localSheetId="3">#REF!</definedName>
    <definedName name="Print_Area">#REF!</definedName>
    <definedName name="Print_Area___0">"$Rozpočet.$A$1:$#REF!.$E$623"</definedName>
    <definedName name="Print_Area___0_1">0</definedName>
    <definedName name="Print_Area___0_10">0</definedName>
    <definedName name="Print_Area___0_11">0</definedName>
    <definedName name="Print_Area___0_12">0</definedName>
    <definedName name="Print_Area___0_13">0</definedName>
    <definedName name="Print_Area___0_14">0</definedName>
    <definedName name="Print_Area___0_15">0</definedName>
    <definedName name="Print_Area___0_16">0</definedName>
    <definedName name="Print_Area___0_17">0</definedName>
    <definedName name="Print_Area___0_18">0</definedName>
    <definedName name="Print_Area___0_19">0</definedName>
    <definedName name="Print_Area___0_2">0</definedName>
    <definedName name="Print_Area___0_20">0</definedName>
    <definedName name="Print_Area___0_21">0</definedName>
    <definedName name="Print_Area___0_22">0</definedName>
    <definedName name="Print_Area___0_23">0</definedName>
    <definedName name="Print_Area___0_3">0</definedName>
    <definedName name="Print_Area___0_4">0</definedName>
    <definedName name="Print_Area___0_5">0</definedName>
    <definedName name="Print_Area___0_6">0</definedName>
    <definedName name="Print_Area___0_7">0</definedName>
    <definedName name="Print_Area___0_8">0</definedName>
    <definedName name="Print_Area___0_9">0</definedName>
    <definedName name="Print_Titles">"$#REF!.$#REF!$#REF!:$#REF!.$#REF!$#REF!"</definedName>
    <definedName name="Print_Titles___0">"$#REF!.$#REF!$#REF!:$#REF!.$#REF!$#REF!"</definedName>
    <definedName name="Print_Titles___0_1">0</definedName>
    <definedName name="Print_Titles___0_2">0</definedName>
    <definedName name="Print_Titles___0_3">0</definedName>
    <definedName name="Print_Titles___0_4">0</definedName>
    <definedName name="Projektant" localSheetId="4">#REF!</definedName>
    <definedName name="Projektant" localSheetId="6">#REF!</definedName>
    <definedName name="Projektant" localSheetId="7">#REF!</definedName>
    <definedName name="Projektant" localSheetId="8">#REF!</definedName>
    <definedName name="Projektant" localSheetId="9">#REF!</definedName>
    <definedName name="Projektant" localSheetId="5">#REF!</definedName>
    <definedName name="Projektant" localSheetId="3">#REF!</definedName>
    <definedName name="Projektant">#REF!</definedName>
    <definedName name="Projektant_6" localSheetId="4">#REF!</definedName>
    <definedName name="Projektant_6" localSheetId="6">#REF!</definedName>
    <definedName name="Projektant_6" localSheetId="7">#REF!</definedName>
    <definedName name="Projektant_6" localSheetId="8">#REF!</definedName>
    <definedName name="Projektant_6" localSheetId="9">#REF!</definedName>
    <definedName name="Projektant_6" localSheetId="5">#REF!</definedName>
    <definedName name="Projektant_6" localSheetId="3">#REF!</definedName>
    <definedName name="Projektant_6">#REF!</definedName>
    <definedName name="Přehled" localSheetId="4">#REF!</definedName>
    <definedName name="Přehled" localSheetId="6">#REF!</definedName>
    <definedName name="Přehled" localSheetId="7">#REF!</definedName>
    <definedName name="Přehled" localSheetId="8">#REF!</definedName>
    <definedName name="Přehled" localSheetId="9">#REF!</definedName>
    <definedName name="Přehled" localSheetId="5">#REF!</definedName>
    <definedName name="Přehled" localSheetId="3">#REF!</definedName>
    <definedName name="Přehled">#REF!</definedName>
    <definedName name="Přehled_1" localSheetId="4">#REF!</definedName>
    <definedName name="Přehled_1" localSheetId="6">#REF!</definedName>
    <definedName name="Přehled_1" localSheetId="7">#REF!</definedName>
    <definedName name="Přehled_1" localSheetId="8">#REF!</definedName>
    <definedName name="Přehled_1" localSheetId="9">#REF!</definedName>
    <definedName name="Přehled_1" localSheetId="5">#REF!</definedName>
    <definedName name="Přehled_1" localSheetId="3">#REF!</definedName>
    <definedName name="Přehled_1">#REF!</definedName>
    <definedName name="PŘÍPOJKA_A_AREÁLOVÉ_ROZVODY_VN" localSheetId="4">Rekapitulace!#REF!</definedName>
    <definedName name="PŘÍPOJKA_A_AREÁLOVÉ_ROZVODY_VN" localSheetId="6">[17]Rekapitulace!#REF!</definedName>
    <definedName name="PŘÍPOJKA_A_AREÁLOVÉ_ROZVODY_VN" localSheetId="7">[18]Rekapitulace!#REF!</definedName>
    <definedName name="PŘÍPOJKA_A_AREÁLOVÉ_ROZVODY_VN" localSheetId="8">[18]Rekapitulace!#REF!</definedName>
    <definedName name="PŘÍPOJKA_A_AREÁLOVÉ_ROZVODY_VN" localSheetId="9">[18]Rekapitulace!#REF!</definedName>
    <definedName name="PŘÍPOJKA_A_AREÁLOVÉ_ROZVODY_VN" localSheetId="5">Rekapitulace!#REF!</definedName>
    <definedName name="PŘÍPOJKA_A_AREÁLOVÉ_ROZVODY_VN" localSheetId="3">Rekapitulace!#REF!</definedName>
    <definedName name="PŘÍPOJKA_A_AREÁLOVÉ_ROZVODY_VN">Rekapitulace!#REF!</definedName>
    <definedName name="Příslušenství_a_doplňky_ústředen_a_externích_tabel_systému_ZETTLER_Expert" localSheetId="4">#REF!</definedName>
    <definedName name="Příslušenství_a_doplňky_ústředen_a_externích_tabel_systému_ZETTLER_Expert" localSheetId="6">#REF!</definedName>
    <definedName name="Příslušenství_a_doplňky_ústředen_a_externích_tabel_systému_ZETTLER_Expert" localSheetId="7">#REF!</definedName>
    <definedName name="Příslušenství_a_doplňky_ústředen_a_externích_tabel_systému_ZETTLER_Expert" localSheetId="8">#REF!</definedName>
    <definedName name="Příslušenství_a_doplňky_ústředen_a_externích_tabel_systému_ZETTLER_Expert" localSheetId="9">#REF!</definedName>
    <definedName name="Příslušenství_a_doplňky_ústředen_a_externích_tabel_systému_ZETTLER_Expert" localSheetId="5">#REF!</definedName>
    <definedName name="Příslušenství_a_doplňky_ústředen_a_externích_tabel_systému_ZETTLER_Expert" localSheetId="3">#REF!</definedName>
    <definedName name="Příslušenství_a_doplňky_ústředen_a_externích_tabel_systému_ZETTLER_Expert">#REF!</definedName>
    <definedName name="Příslušenství_hlásičů__LOOP_500" localSheetId="4">#REF!</definedName>
    <definedName name="Příslušenství_hlásičů__LOOP_500" localSheetId="6">#REF!</definedName>
    <definedName name="Příslušenství_hlásičů__LOOP_500" localSheetId="7">#REF!</definedName>
    <definedName name="Příslušenství_hlásičů__LOOP_500" localSheetId="8">#REF!</definedName>
    <definedName name="Příslušenství_hlásičů__LOOP_500" localSheetId="9">#REF!</definedName>
    <definedName name="Příslušenství_hlásičů__LOOP_500" localSheetId="5">#REF!</definedName>
    <definedName name="Příslušenství_hlásičů__LOOP_500" localSheetId="3">#REF!</definedName>
    <definedName name="Příslušenství_hlásičů__LOOP_500">#REF!</definedName>
    <definedName name="Příslušenství_senzorů__ZETTLER_Expert" localSheetId="4">#REF!</definedName>
    <definedName name="Příslušenství_senzorů__ZETTLER_Expert" localSheetId="6">#REF!</definedName>
    <definedName name="Příslušenství_senzorů__ZETTLER_Expert" localSheetId="7">#REF!</definedName>
    <definedName name="Příslušenství_senzorů__ZETTLER_Expert" localSheetId="8">#REF!</definedName>
    <definedName name="Příslušenství_senzorů__ZETTLER_Expert" localSheetId="9">#REF!</definedName>
    <definedName name="Příslušenství_senzorů__ZETTLER_Expert" localSheetId="5">#REF!</definedName>
    <definedName name="Příslušenství_senzorů__ZETTLER_Expert" localSheetId="3">#REF!</definedName>
    <definedName name="Příslušenství_senzorů__ZETTLER_Expert">#REF!</definedName>
    <definedName name="PSV">[9]Rekapitulace!$F$22</definedName>
    <definedName name="PSV_6" localSheetId="4">#REF!</definedName>
    <definedName name="PSV_6" localSheetId="6">#REF!</definedName>
    <definedName name="PSV_6" localSheetId="7">#REF!</definedName>
    <definedName name="PSV_6" localSheetId="8">#REF!</definedName>
    <definedName name="PSV_6" localSheetId="9">#REF!</definedName>
    <definedName name="PSV_6" localSheetId="5">#REF!</definedName>
    <definedName name="PSV_6" localSheetId="3">#REF!</definedName>
    <definedName name="PSV_6">#REF!</definedName>
    <definedName name="PSV0" localSheetId="4">#REF!</definedName>
    <definedName name="PSV0" localSheetId="6">#REF!</definedName>
    <definedName name="PSV0" localSheetId="7">#REF!</definedName>
    <definedName name="PSV0" localSheetId="8">#REF!</definedName>
    <definedName name="PSV0" localSheetId="9">#REF!</definedName>
    <definedName name="PSV0" localSheetId="5">#REF!</definedName>
    <definedName name="PSV0" localSheetId="3">#REF!</definedName>
    <definedName name="PSV0">#REF!</definedName>
    <definedName name="PSV0_6" localSheetId="4">#REF!</definedName>
    <definedName name="PSV0_6" localSheetId="6">#REF!</definedName>
    <definedName name="PSV0_6" localSheetId="7">#REF!</definedName>
    <definedName name="PSV0_6" localSheetId="8">#REF!</definedName>
    <definedName name="PSV0_6" localSheetId="9">#REF!</definedName>
    <definedName name="PSV0_6" localSheetId="5">#REF!</definedName>
    <definedName name="PSV0_6" localSheetId="3">#REF!</definedName>
    <definedName name="PSV0_6">#REF!</definedName>
    <definedName name="pulina" localSheetId="4">#REF!</definedName>
    <definedName name="pulina" localSheetId="6">#REF!</definedName>
    <definedName name="pulina" localSheetId="7">#REF!</definedName>
    <definedName name="pulina" localSheetId="8">#REF!</definedName>
    <definedName name="pulina" localSheetId="9">#REF!</definedName>
    <definedName name="pulina" localSheetId="5">#REF!</definedName>
    <definedName name="pulina" localSheetId="3">#REF!</definedName>
    <definedName name="pulina">#REF!</definedName>
    <definedName name="pulina_6" localSheetId="4">#REF!</definedName>
    <definedName name="pulina_6" localSheetId="6">#REF!</definedName>
    <definedName name="pulina_6" localSheetId="7">#REF!</definedName>
    <definedName name="pulina_6" localSheetId="8">#REF!</definedName>
    <definedName name="pulina_6" localSheetId="9">#REF!</definedName>
    <definedName name="pulina_6" localSheetId="5">#REF!</definedName>
    <definedName name="pulina_6" localSheetId="3">#REF!</definedName>
    <definedName name="pulina_6">#REF!</definedName>
    <definedName name="q">'[3]IO 0X'!$A$11:$Z$11</definedName>
    <definedName name="rek1_6" localSheetId="4">#REF!</definedName>
    <definedName name="rek1_6" localSheetId="6">#REF!</definedName>
    <definedName name="rek1_6" localSheetId="7">#REF!</definedName>
    <definedName name="rek1_6" localSheetId="8">#REF!</definedName>
    <definedName name="rek1_6" localSheetId="9">#REF!</definedName>
    <definedName name="rek1_6" localSheetId="5">#REF!</definedName>
    <definedName name="rek1_6" localSheetId="3">#REF!</definedName>
    <definedName name="rek1_6">#REF!</definedName>
    <definedName name="rek11_6" localSheetId="4">#REF!</definedName>
    <definedName name="rek11_6" localSheetId="6">#REF!</definedName>
    <definedName name="rek11_6" localSheetId="7">#REF!</definedName>
    <definedName name="rek11_6" localSheetId="8">#REF!</definedName>
    <definedName name="rek11_6" localSheetId="9">#REF!</definedName>
    <definedName name="rek11_6" localSheetId="5">#REF!</definedName>
    <definedName name="rek11_6" localSheetId="3">#REF!</definedName>
    <definedName name="rek11_6">#REF!</definedName>
    <definedName name="rek12_6" localSheetId="4">#REF!</definedName>
    <definedName name="rek12_6" localSheetId="6">#REF!</definedName>
    <definedName name="rek12_6" localSheetId="7">#REF!</definedName>
    <definedName name="rek12_6" localSheetId="8">#REF!</definedName>
    <definedName name="rek12_6" localSheetId="9">#REF!</definedName>
    <definedName name="rek12_6" localSheetId="5">#REF!</definedName>
    <definedName name="rek12_6" localSheetId="3">#REF!</definedName>
    <definedName name="rek12_6">#REF!</definedName>
    <definedName name="rek13_6" localSheetId="4">#REF!</definedName>
    <definedName name="rek13_6" localSheetId="6">#REF!</definedName>
    <definedName name="rek13_6" localSheetId="7">#REF!</definedName>
    <definedName name="rek13_6" localSheetId="8">#REF!</definedName>
    <definedName name="rek13_6" localSheetId="9">#REF!</definedName>
    <definedName name="rek13_6" localSheetId="5">#REF!</definedName>
    <definedName name="rek13_6" localSheetId="3">#REF!</definedName>
    <definedName name="rek13_6">#REF!</definedName>
    <definedName name="rek14_6" localSheetId="4">#REF!</definedName>
    <definedName name="rek14_6" localSheetId="6">#REF!</definedName>
    <definedName name="rek14_6" localSheetId="7">#REF!</definedName>
    <definedName name="rek14_6" localSheetId="8">#REF!</definedName>
    <definedName name="rek14_6" localSheetId="9">#REF!</definedName>
    <definedName name="rek14_6" localSheetId="5">#REF!</definedName>
    <definedName name="rek14_6" localSheetId="3">#REF!</definedName>
    <definedName name="rek14_6">#REF!</definedName>
    <definedName name="rek15_6" localSheetId="4">#REF!</definedName>
    <definedName name="rek15_6" localSheetId="6">#REF!</definedName>
    <definedName name="rek15_6" localSheetId="7">#REF!</definedName>
    <definedName name="rek15_6" localSheetId="8">#REF!</definedName>
    <definedName name="rek15_6" localSheetId="9">#REF!</definedName>
    <definedName name="rek15_6" localSheetId="5">#REF!</definedName>
    <definedName name="rek15_6" localSheetId="3">#REF!</definedName>
    <definedName name="rek15_6">#REF!</definedName>
    <definedName name="rek16_6" localSheetId="4">#REF!</definedName>
    <definedName name="rek16_6" localSheetId="6">#REF!</definedName>
    <definedName name="rek16_6" localSheetId="7">#REF!</definedName>
    <definedName name="rek16_6" localSheetId="8">#REF!</definedName>
    <definedName name="rek16_6" localSheetId="9">#REF!</definedName>
    <definedName name="rek16_6" localSheetId="5">#REF!</definedName>
    <definedName name="rek16_6" localSheetId="3">#REF!</definedName>
    <definedName name="rek16_6">#REF!</definedName>
    <definedName name="rek2_6" localSheetId="4">#REF!</definedName>
    <definedName name="rek2_6" localSheetId="6">#REF!</definedName>
    <definedName name="rek2_6" localSheetId="7">#REF!</definedName>
    <definedName name="rek2_6" localSheetId="8">#REF!</definedName>
    <definedName name="rek2_6" localSheetId="9">#REF!</definedName>
    <definedName name="rek2_6" localSheetId="5">#REF!</definedName>
    <definedName name="rek2_6" localSheetId="3">#REF!</definedName>
    <definedName name="rek2_6">#REF!</definedName>
    <definedName name="rek21_6" localSheetId="4">#REF!</definedName>
    <definedName name="rek21_6" localSheetId="6">#REF!</definedName>
    <definedName name="rek21_6" localSheetId="7">#REF!</definedName>
    <definedName name="rek21_6" localSheetId="8">#REF!</definedName>
    <definedName name="rek21_6" localSheetId="9">#REF!</definedName>
    <definedName name="rek21_6" localSheetId="5">#REF!</definedName>
    <definedName name="rek21_6" localSheetId="3">#REF!</definedName>
    <definedName name="rek21_6">#REF!</definedName>
    <definedName name="rek22_6" localSheetId="4">#REF!</definedName>
    <definedName name="rek22_6" localSheetId="6">#REF!</definedName>
    <definedName name="rek22_6" localSheetId="7">#REF!</definedName>
    <definedName name="rek22_6" localSheetId="8">#REF!</definedName>
    <definedName name="rek22_6" localSheetId="9">#REF!</definedName>
    <definedName name="rek22_6" localSheetId="5">#REF!</definedName>
    <definedName name="rek22_6" localSheetId="3">#REF!</definedName>
    <definedName name="rek22_6">#REF!</definedName>
    <definedName name="rek23_6" localSheetId="4">#REF!</definedName>
    <definedName name="rek23_6" localSheetId="6">#REF!</definedName>
    <definedName name="rek23_6" localSheetId="7">#REF!</definedName>
    <definedName name="rek23_6" localSheetId="8">#REF!</definedName>
    <definedName name="rek23_6" localSheetId="9">#REF!</definedName>
    <definedName name="rek23_6" localSheetId="5">#REF!</definedName>
    <definedName name="rek23_6" localSheetId="3">#REF!</definedName>
    <definedName name="rek23_6">#REF!</definedName>
    <definedName name="rek24_6" localSheetId="4">#REF!</definedName>
    <definedName name="rek24_6" localSheetId="6">#REF!</definedName>
    <definedName name="rek24_6" localSheetId="7">#REF!</definedName>
    <definedName name="rek24_6" localSheetId="8">#REF!</definedName>
    <definedName name="rek24_6" localSheetId="9">#REF!</definedName>
    <definedName name="rek24_6" localSheetId="5">#REF!</definedName>
    <definedName name="rek24_6" localSheetId="3">#REF!</definedName>
    <definedName name="rek24_6">#REF!</definedName>
    <definedName name="rek25_6" localSheetId="4">#REF!</definedName>
    <definedName name="rek25_6" localSheetId="6">#REF!</definedName>
    <definedName name="rek25_6" localSheetId="7">#REF!</definedName>
    <definedName name="rek25_6" localSheetId="8">#REF!</definedName>
    <definedName name="rek25_6" localSheetId="9">#REF!</definedName>
    <definedName name="rek25_6" localSheetId="5">#REF!</definedName>
    <definedName name="rek25_6" localSheetId="3">#REF!</definedName>
    <definedName name="rek25_6">#REF!</definedName>
    <definedName name="rek26_6" localSheetId="4">#REF!</definedName>
    <definedName name="rek26_6" localSheetId="6">#REF!</definedName>
    <definedName name="rek26_6" localSheetId="7">#REF!</definedName>
    <definedName name="rek26_6" localSheetId="8">#REF!</definedName>
    <definedName name="rek26_6" localSheetId="9">#REF!</definedName>
    <definedName name="rek26_6" localSheetId="5">#REF!</definedName>
    <definedName name="rek26_6" localSheetId="3">#REF!</definedName>
    <definedName name="rek26_6">#REF!</definedName>
    <definedName name="rek3_6" localSheetId="4">#REF!</definedName>
    <definedName name="rek3_6" localSheetId="6">#REF!</definedName>
    <definedName name="rek3_6" localSheetId="7">#REF!</definedName>
    <definedName name="rek3_6" localSheetId="8">#REF!</definedName>
    <definedName name="rek3_6" localSheetId="9">#REF!</definedName>
    <definedName name="rek3_6" localSheetId="5">#REF!</definedName>
    <definedName name="rek3_6" localSheetId="3">#REF!</definedName>
    <definedName name="rek3_6">#REF!</definedName>
    <definedName name="rek31_6" localSheetId="4">#REF!</definedName>
    <definedName name="rek31_6" localSheetId="6">#REF!</definedName>
    <definedName name="rek31_6" localSheetId="7">#REF!</definedName>
    <definedName name="rek31_6" localSheetId="8">#REF!</definedName>
    <definedName name="rek31_6" localSheetId="9">#REF!</definedName>
    <definedName name="rek31_6" localSheetId="5">#REF!</definedName>
    <definedName name="rek31_6" localSheetId="3">#REF!</definedName>
    <definedName name="rek31_6">#REF!</definedName>
    <definedName name="rek32_6" localSheetId="4">#REF!</definedName>
    <definedName name="rek32_6" localSheetId="6">#REF!</definedName>
    <definedName name="rek32_6" localSheetId="7">#REF!</definedName>
    <definedName name="rek32_6" localSheetId="8">#REF!</definedName>
    <definedName name="rek32_6" localSheetId="9">#REF!</definedName>
    <definedName name="rek32_6" localSheetId="5">#REF!</definedName>
    <definedName name="rek32_6" localSheetId="3">#REF!</definedName>
    <definedName name="rek32_6">#REF!</definedName>
    <definedName name="rek33_6" localSheetId="4">#REF!</definedName>
    <definedName name="rek33_6" localSheetId="6">#REF!</definedName>
    <definedName name="rek33_6" localSheetId="7">#REF!</definedName>
    <definedName name="rek33_6" localSheetId="8">#REF!</definedName>
    <definedName name="rek33_6" localSheetId="9">#REF!</definedName>
    <definedName name="rek33_6" localSheetId="5">#REF!</definedName>
    <definedName name="rek33_6" localSheetId="3">#REF!</definedName>
    <definedName name="rek33_6">#REF!</definedName>
    <definedName name="rek34_6" localSheetId="4">#REF!</definedName>
    <definedName name="rek34_6" localSheetId="6">#REF!</definedName>
    <definedName name="rek34_6" localSheetId="7">#REF!</definedName>
    <definedName name="rek34_6" localSheetId="8">#REF!</definedName>
    <definedName name="rek34_6" localSheetId="9">#REF!</definedName>
    <definedName name="rek34_6" localSheetId="5">#REF!</definedName>
    <definedName name="rek34_6" localSheetId="3">#REF!</definedName>
    <definedName name="rek34_6">#REF!</definedName>
    <definedName name="rek35_6" localSheetId="4">#REF!</definedName>
    <definedName name="rek35_6" localSheetId="6">#REF!</definedName>
    <definedName name="rek35_6" localSheetId="7">#REF!</definedName>
    <definedName name="rek35_6" localSheetId="8">#REF!</definedName>
    <definedName name="rek35_6" localSheetId="9">#REF!</definedName>
    <definedName name="rek35_6" localSheetId="5">#REF!</definedName>
    <definedName name="rek35_6" localSheetId="3">#REF!</definedName>
    <definedName name="rek35_6">#REF!</definedName>
    <definedName name="rek36_6" localSheetId="4">#REF!</definedName>
    <definedName name="rek36_6" localSheetId="6">#REF!</definedName>
    <definedName name="rek36_6" localSheetId="7">#REF!</definedName>
    <definedName name="rek36_6" localSheetId="8">#REF!</definedName>
    <definedName name="rek36_6" localSheetId="9">#REF!</definedName>
    <definedName name="rek36_6" localSheetId="5">#REF!</definedName>
    <definedName name="rek36_6" localSheetId="3">#REF!</definedName>
    <definedName name="rek36_6">#REF!</definedName>
    <definedName name="rek37_6" localSheetId="4">#REF!</definedName>
    <definedName name="rek37_6" localSheetId="6">#REF!</definedName>
    <definedName name="rek37_6" localSheetId="7">#REF!</definedName>
    <definedName name="rek37_6" localSheetId="8">#REF!</definedName>
    <definedName name="rek37_6" localSheetId="9">#REF!</definedName>
    <definedName name="rek37_6" localSheetId="5">#REF!</definedName>
    <definedName name="rek37_6" localSheetId="3">#REF!</definedName>
    <definedName name="rek37_6">#REF!</definedName>
    <definedName name="rek38_6" localSheetId="4">#REF!</definedName>
    <definedName name="rek38_6" localSheetId="6">#REF!</definedName>
    <definedName name="rek38_6" localSheetId="7">#REF!</definedName>
    <definedName name="rek38_6" localSheetId="8">#REF!</definedName>
    <definedName name="rek38_6" localSheetId="9">#REF!</definedName>
    <definedName name="rek38_6" localSheetId="5">#REF!</definedName>
    <definedName name="rek38_6" localSheetId="3">#REF!</definedName>
    <definedName name="rek38_6">#REF!</definedName>
    <definedName name="rek39_6" localSheetId="4">#REF!</definedName>
    <definedName name="rek39_6" localSheetId="6">#REF!</definedName>
    <definedName name="rek39_6" localSheetId="7">#REF!</definedName>
    <definedName name="rek39_6" localSheetId="8">#REF!</definedName>
    <definedName name="rek39_6" localSheetId="9">#REF!</definedName>
    <definedName name="rek39_6" localSheetId="5">#REF!</definedName>
    <definedName name="rek39_6" localSheetId="3">#REF!</definedName>
    <definedName name="rek39_6">#REF!</definedName>
    <definedName name="rek4_6" localSheetId="4">#REF!</definedName>
    <definedName name="rek4_6" localSheetId="6">#REF!</definedName>
    <definedName name="rek4_6" localSheetId="7">#REF!</definedName>
    <definedName name="rek4_6" localSheetId="8">#REF!</definedName>
    <definedName name="rek4_6" localSheetId="9">#REF!</definedName>
    <definedName name="rek4_6" localSheetId="5">#REF!</definedName>
    <definedName name="rek4_6" localSheetId="3">#REF!</definedName>
    <definedName name="rek4_6">#REF!</definedName>
    <definedName name="rek41_6" localSheetId="4">#REF!</definedName>
    <definedName name="rek41_6" localSheetId="6">#REF!</definedName>
    <definedName name="rek41_6" localSheetId="7">#REF!</definedName>
    <definedName name="rek41_6" localSheetId="8">#REF!</definedName>
    <definedName name="rek41_6" localSheetId="9">#REF!</definedName>
    <definedName name="rek41_6" localSheetId="5">#REF!</definedName>
    <definedName name="rek41_6" localSheetId="3">#REF!</definedName>
    <definedName name="rek41_6">#REF!</definedName>
    <definedName name="rek42_6" localSheetId="4">#REF!</definedName>
    <definedName name="rek42_6" localSheetId="6">#REF!</definedName>
    <definedName name="rek42_6" localSheetId="7">#REF!</definedName>
    <definedName name="rek42_6" localSheetId="8">#REF!</definedName>
    <definedName name="rek42_6" localSheetId="9">#REF!</definedName>
    <definedName name="rek42_6" localSheetId="5">#REF!</definedName>
    <definedName name="rek42_6" localSheetId="3">#REF!</definedName>
    <definedName name="rek42_6">#REF!</definedName>
    <definedName name="rek43_6" localSheetId="4">#REF!</definedName>
    <definedName name="rek43_6" localSheetId="6">#REF!</definedName>
    <definedName name="rek43_6" localSheetId="7">#REF!</definedName>
    <definedName name="rek43_6" localSheetId="8">#REF!</definedName>
    <definedName name="rek43_6" localSheetId="9">#REF!</definedName>
    <definedName name="rek43_6" localSheetId="5">#REF!</definedName>
    <definedName name="rek43_6" localSheetId="3">#REF!</definedName>
    <definedName name="rek43_6">#REF!</definedName>
    <definedName name="rek44_6" localSheetId="4">#REF!</definedName>
    <definedName name="rek44_6" localSheetId="6">#REF!</definedName>
    <definedName name="rek44_6" localSheetId="7">#REF!</definedName>
    <definedName name="rek44_6" localSheetId="8">#REF!</definedName>
    <definedName name="rek44_6" localSheetId="9">#REF!</definedName>
    <definedName name="rek44_6" localSheetId="5">#REF!</definedName>
    <definedName name="rek44_6" localSheetId="3">#REF!</definedName>
    <definedName name="rek44_6">#REF!</definedName>
    <definedName name="rek45_6" localSheetId="4">#REF!</definedName>
    <definedName name="rek45_6" localSheetId="6">#REF!</definedName>
    <definedName name="rek45_6" localSheetId="7">#REF!</definedName>
    <definedName name="rek45_6" localSheetId="8">#REF!</definedName>
    <definedName name="rek45_6" localSheetId="9">#REF!</definedName>
    <definedName name="rek45_6" localSheetId="5">#REF!</definedName>
    <definedName name="rek45_6" localSheetId="3">#REF!</definedName>
    <definedName name="rek45_6">#REF!</definedName>
    <definedName name="rek46_6" localSheetId="4">#REF!</definedName>
    <definedName name="rek46_6" localSheetId="6">#REF!</definedName>
    <definedName name="rek46_6" localSheetId="7">#REF!</definedName>
    <definedName name="rek46_6" localSheetId="8">#REF!</definedName>
    <definedName name="rek46_6" localSheetId="9">#REF!</definedName>
    <definedName name="rek46_6" localSheetId="5">#REF!</definedName>
    <definedName name="rek46_6" localSheetId="3">#REF!</definedName>
    <definedName name="rek46_6">#REF!</definedName>
    <definedName name="rek5_6" localSheetId="4">#REF!</definedName>
    <definedName name="rek5_6" localSheetId="6">#REF!</definedName>
    <definedName name="rek5_6" localSheetId="7">#REF!</definedName>
    <definedName name="rek5_6" localSheetId="8">#REF!</definedName>
    <definedName name="rek5_6" localSheetId="9">#REF!</definedName>
    <definedName name="rek5_6" localSheetId="5">#REF!</definedName>
    <definedName name="rek5_6" localSheetId="3">#REF!</definedName>
    <definedName name="rek5_6">#REF!</definedName>
    <definedName name="rek51_6" localSheetId="4">#REF!</definedName>
    <definedName name="rek51_6" localSheetId="6">#REF!</definedName>
    <definedName name="rek51_6" localSheetId="7">#REF!</definedName>
    <definedName name="rek51_6" localSheetId="8">#REF!</definedName>
    <definedName name="rek51_6" localSheetId="9">#REF!</definedName>
    <definedName name="rek51_6" localSheetId="5">#REF!</definedName>
    <definedName name="rek51_6" localSheetId="3">#REF!</definedName>
    <definedName name="rek51_6">#REF!</definedName>
    <definedName name="rek52_6" localSheetId="4">#REF!</definedName>
    <definedName name="rek52_6" localSheetId="6">#REF!</definedName>
    <definedName name="rek52_6" localSheetId="7">#REF!</definedName>
    <definedName name="rek52_6" localSheetId="8">#REF!</definedName>
    <definedName name="rek52_6" localSheetId="9">#REF!</definedName>
    <definedName name="rek52_6" localSheetId="5">#REF!</definedName>
    <definedName name="rek52_6" localSheetId="3">#REF!</definedName>
    <definedName name="rek52_6">#REF!</definedName>
    <definedName name="rek53_6" localSheetId="4">#REF!</definedName>
    <definedName name="rek53_6" localSheetId="6">#REF!</definedName>
    <definedName name="rek53_6" localSheetId="7">#REF!</definedName>
    <definedName name="rek53_6" localSheetId="8">#REF!</definedName>
    <definedName name="rek53_6" localSheetId="9">#REF!</definedName>
    <definedName name="rek53_6" localSheetId="5">#REF!</definedName>
    <definedName name="rek53_6" localSheetId="3">#REF!</definedName>
    <definedName name="rek53_6">#REF!</definedName>
    <definedName name="rek54_6" localSheetId="4">#REF!</definedName>
    <definedName name="rek54_6" localSheetId="6">#REF!</definedName>
    <definedName name="rek54_6" localSheetId="7">#REF!</definedName>
    <definedName name="rek54_6" localSheetId="8">#REF!</definedName>
    <definedName name="rek54_6" localSheetId="9">#REF!</definedName>
    <definedName name="rek54_6" localSheetId="5">#REF!</definedName>
    <definedName name="rek54_6" localSheetId="3">#REF!</definedName>
    <definedName name="rek54_6">#REF!</definedName>
    <definedName name="rek55_6" localSheetId="4">#REF!</definedName>
    <definedName name="rek55_6" localSheetId="6">#REF!</definedName>
    <definedName name="rek55_6" localSheetId="7">#REF!</definedName>
    <definedName name="rek55_6" localSheetId="8">#REF!</definedName>
    <definedName name="rek55_6" localSheetId="9">#REF!</definedName>
    <definedName name="rek55_6" localSheetId="5">#REF!</definedName>
    <definedName name="rek55_6" localSheetId="3">#REF!</definedName>
    <definedName name="rek55_6">#REF!</definedName>
    <definedName name="rek56_6" localSheetId="4">#REF!</definedName>
    <definedName name="rek56_6" localSheetId="6">#REF!</definedName>
    <definedName name="rek56_6" localSheetId="7">#REF!</definedName>
    <definedName name="rek56_6" localSheetId="8">#REF!</definedName>
    <definedName name="rek56_6" localSheetId="9">#REF!</definedName>
    <definedName name="rek56_6" localSheetId="5">#REF!</definedName>
    <definedName name="rek56_6" localSheetId="3">#REF!</definedName>
    <definedName name="rek56_6">#REF!</definedName>
    <definedName name="rek57_6" localSheetId="4">#REF!</definedName>
    <definedName name="rek57_6" localSheetId="6">#REF!</definedName>
    <definedName name="rek57_6" localSheetId="7">#REF!</definedName>
    <definedName name="rek57_6" localSheetId="8">#REF!</definedName>
    <definedName name="rek57_6" localSheetId="9">#REF!</definedName>
    <definedName name="rek57_6" localSheetId="5">#REF!</definedName>
    <definedName name="rek57_6" localSheetId="3">#REF!</definedName>
    <definedName name="rek57_6">#REF!</definedName>
    <definedName name="rek58_6" localSheetId="4">#REF!</definedName>
    <definedName name="rek58_6" localSheetId="6">#REF!</definedName>
    <definedName name="rek58_6" localSheetId="7">#REF!</definedName>
    <definedName name="rek58_6" localSheetId="8">#REF!</definedName>
    <definedName name="rek58_6" localSheetId="9">#REF!</definedName>
    <definedName name="rek58_6" localSheetId="5">#REF!</definedName>
    <definedName name="rek58_6" localSheetId="3">#REF!</definedName>
    <definedName name="rek58_6">#REF!</definedName>
    <definedName name="rek59_6" localSheetId="4">#REF!</definedName>
    <definedName name="rek59_6" localSheetId="6">#REF!</definedName>
    <definedName name="rek59_6" localSheetId="7">#REF!</definedName>
    <definedName name="rek59_6" localSheetId="8">#REF!</definedName>
    <definedName name="rek59_6" localSheetId="9">#REF!</definedName>
    <definedName name="rek59_6" localSheetId="5">#REF!</definedName>
    <definedName name="rek59_6" localSheetId="3">#REF!</definedName>
    <definedName name="rek59_6">#REF!</definedName>
    <definedName name="rek6_6" localSheetId="4">#REF!</definedName>
    <definedName name="rek6_6" localSheetId="6">#REF!</definedName>
    <definedName name="rek6_6" localSheetId="7">#REF!</definedName>
    <definedName name="rek6_6" localSheetId="8">#REF!</definedName>
    <definedName name="rek6_6" localSheetId="9">#REF!</definedName>
    <definedName name="rek6_6" localSheetId="5">#REF!</definedName>
    <definedName name="rek6_6" localSheetId="3">#REF!</definedName>
    <definedName name="rek6_6">#REF!</definedName>
    <definedName name="rek61_6" localSheetId="4">#REF!</definedName>
    <definedName name="rek61_6" localSheetId="6">#REF!</definedName>
    <definedName name="rek61_6" localSheetId="7">#REF!</definedName>
    <definedName name="rek61_6" localSheetId="8">#REF!</definedName>
    <definedName name="rek61_6" localSheetId="9">#REF!</definedName>
    <definedName name="rek61_6" localSheetId="5">#REF!</definedName>
    <definedName name="rek61_6" localSheetId="3">#REF!</definedName>
    <definedName name="rek61_6">#REF!</definedName>
    <definedName name="rek62_6" localSheetId="4">#REF!</definedName>
    <definedName name="rek62_6" localSheetId="6">#REF!</definedName>
    <definedName name="rek62_6" localSheetId="7">#REF!</definedName>
    <definedName name="rek62_6" localSheetId="8">#REF!</definedName>
    <definedName name="rek62_6" localSheetId="9">#REF!</definedName>
    <definedName name="rek62_6" localSheetId="5">#REF!</definedName>
    <definedName name="rek62_6" localSheetId="3">#REF!</definedName>
    <definedName name="rek62_6">#REF!</definedName>
    <definedName name="rek63_6" localSheetId="4">#REF!</definedName>
    <definedName name="rek63_6" localSheetId="6">#REF!</definedName>
    <definedName name="rek63_6" localSheetId="7">#REF!</definedName>
    <definedName name="rek63_6" localSheetId="8">#REF!</definedName>
    <definedName name="rek63_6" localSheetId="9">#REF!</definedName>
    <definedName name="rek63_6" localSheetId="5">#REF!</definedName>
    <definedName name="rek63_6" localSheetId="3">#REF!</definedName>
    <definedName name="rek63_6">#REF!</definedName>
    <definedName name="rek64_6" localSheetId="4">#REF!</definedName>
    <definedName name="rek64_6" localSheetId="6">#REF!</definedName>
    <definedName name="rek64_6" localSheetId="7">#REF!</definedName>
    <definedName name="rek64_6" localSheetId="8">#REF!</definedName>
    <definedName name="rek64_6" localSheetId="9">#REF!</definedName>
    <definedName name="rek64_6" localSheetId="5">#REF!</definedName>
    <definedName name="rek64_6" localSheetId="3">#REF!</definedName>
    <definedName name="rek64_6">#REF!</definedName>
    <definedName name="rek7_6" localSheetId="4">#REF!</definedName>
    <definedName name="rek7_6" localSheetId="6">#REF!</definedName>
    <definedName name="rek7_6" localSheetId="7">#REF!</definedName>
    <definedName name="rek7_6" localSheetId="8">#REF!</definedName>
    <definedName name="rek7_6" localSheetId="9">#REF!</definedName>
    <definedName name="rek7_6" localSheetId="5">#REF!</definedName>
    <definedName name="rek7_6" localSheetId="3">#REF!</definedName>
    <definedName name="rek7_6">#REF!</definedName>
    <definedName name="rek71_6" localSheetId="4">#REF!</definedName>
    <definedName name="rek71_6" localSheetId="6">#REF!</definedName>
    <definedName name="rek71_6" localSheetId="7">#REF!</definedName>
    <definedName name="rek71_6" localSheetId="8">#REF!</definedName>
    <definedName name="rek71_6" localSheetId="9">#REF!</definedName>
    <definedName name="rek71_6" localSheetId="5">#REF!</definedName>
    <definedName name="rek71_6" localSheetId="3">#REF!</definedName>
    <definedName name="rek71_6">#REF!</definedName>
    <definedName name="rek711_6" localSheetId="4">#REF!</definedName>
    <definedName name="rek711_6" localSheetId="6">#REF!</definedName>
    <definedName name="rek711_6" localSheetId="7">#REF!</definedName>
    <definedName name="rek711_6" localSheetId="8">#REF!</definedName>
    <definedName name="rek711_6" localSheetId="9">#REF!</definedName>
    <definedName name="rek711_6" localSheetId="5">#REF!</definedName>
    <definedName name="rek711_6" localSheetId="3">#REF!</definedName>
    <definedName name="rek711_6">#REF!</definedName>
    <definedName name="rek712_6" localSheetId="4">#REF!</definedName>
    <definedName name="rek712_6" localSheetId="6">#REF!</definedName>
    <definedName name="rek712_6" localSheetId="7">#REF!</definedName>
    <definedName name="rek712_6" localSheetId="8">#REF!</definedName>
    <definedName name="rek712_6" localSheetId="9">#REF!</definedName>
    <definedName name="rek712_6" localSheetId="5">#REF!</definedName>
    <definedName name="rek712_6" localSheetId="3">#REF!</definedName>
    <definedName name="rek712_6">#REF!</definedName>
    <definedName name="rek713_6" localSheetId="4">#REF!</definedName>
    <definedName name="rek713_6" localSheetId="6">#REF!</definedName>
    <definedName name="rek713_6" localSheetId="7">#REF!</definedName>
    <definedName name="rek713_6" localSheetId="8">#REF!</definedName>
    <definedName name="rek713_6" localSheetId="9">#REF!</definedName>
    <definedName name="rek713_6" localSheetId="5">#REF!</definedName>
    <definedName name="rek713_6" localSheetId="3">#REF!</definedName>
    <definedName name="rek713_6">#REF!</definedName>
    <definedName name="rek714_6" localSheetId="4">#REF!</definedName>
    <definedName name="rek714_6" localSheetId="6">#REF!</definedName>
    <definedName name="rek714_6" localSheetId="7">#REF!</definedName>
    <definedName name="rek714_6" localSheetId="8">#REF!</definedName>
    <definedName name="rek714_6" localSheetId="9">#REF!</definedName>
    <definedName name="rek714_6" localSheetId="5">#REF!</definedName>
    <definedName name="rek714_6" localSheetId="3">#REF!</definedName>
    <definedName name="rek714_6">#REF!</definedName>
    <definedName name="rek715_6" localSheetId="4">#REF!</definedName>
    <definedName name="rek715_6" localSheetId="6">#REF!</definedName>
    <definedName name="rek715_6" localSheetId="7">#REF!</definedName>
    <definedName name="rek715_6" localSheetId="8">#REF!</definedName>
    <definedName name="rek715_6" localSheetId="9">#REF!</definedName>
    <definedName name="rek715_6" localSheetId="5">#REF!</definedName>
    <definedName name="rek715_6" localSheetId="3">#REF!</definedName>
    <definedName name="rek715_6">#REF!</definedName>
    <definedName name="rek716_6" localSheetId="4">#REF!</definedName>
    <definedName name="rek716_6" localSheetId="6">#REF!</definedName>
    <definedName name="rek716_6" localSheetId="7">#REF!</definedName>
    <definedName name="rek716_6" localSheetId="8">#REF!</definedName>
    <definedName name="rek716_6" localSheetId="9">#REF!</definedName>
    <definedName name="rek716_6" localSheetId="5">#REF!</definedName>
    <definedName name="rek716_6" localSheetId="3">#REF!</definedName>
    <definedName name="rek716_6">#REF!</definedName>
    <definedName name="rek717_6" localSheetId="4">#REF!</definedName>
    <definedName name="rek717_6" localSheetId="6">#REF!</definedName>
    <definedName name="rek717_6" localSheetId="7">#REF!</definedName>
    <definedName name="rek717_6" localSheetId="8">#REF!</definedName>
    <definedName name="rek717_6" localSheetId="9">#REF!</definedName>
    <definedName name="rek717_6" localSheetId="5">#REF!</definedName>
    <definedName name="rek717_6" localSheetId="3">#REF!</definedName>
    <definedName name="rek717_6">#REF!</definedName>
    <definedName name="rek718_6" localSheetId="4">#REF!</definedName>
    <definedName name="rek718_6" localSheetId="6">#REF!</definedName>
    <definedName name="rek718_6" localSheetId="7">#REF!</definedName>
    <definedName name="rek718_6" localSheetId="8">#REF!</definedName>
    <definedName name="rek718_6" localSheetId="9">#REF!</definedName>
    <definedName name="rek718_6" localSheetId="5">#REF!</definedName>
    <definedName name="rek718_6" localSheetId="3">#REF!</definedName>
    <definedName name="rek718_6">#REF!</definedName>
    <definedName name="rek719_6" localSheetId="4">#REF!</definedName>
    <definedName name="rek719_6" localSheetId="6">#REF!</definedName>
    <definedName name="rek719_6" localSheetId="7">#REF!</definedName>
    <definedName name="rek719_6" localSheetId="8">#REF!</definedName>
    <definedName name="rek719_6" localSheetId="9">#REF!</definedName>
    <definedName name="rek719_6" localSheetId="5">#REF!</definedName>
    <definedName name="rek719_6" localSheetId="3">#REF!</definedName>
    <definedName name="rek719_6">#REF!</definedName>
    <definedName name="rek72_6" localSheetId="4">#REF!</definedName>
    <definedName name="rek72_6" localSheetId="6">#REF!</definedName>
    <definedName name="rek72_6" localSheetId="7">#REF!</definedName>
    <definedName name="rek72_6" localSheetId="8">#REF!</definedName>
    <definedName name="rek72_6" localSheetId="9">#REF!</definedName>
    <definedName name="rek72_6" localSheetId="5">#REF!</definedName>
    <definedName name="rek72_6" localSheetId="3">#REF!</definedName>
    <definedName name="rek72_6">#REF!</definedName>
    <definedName name="rek721_6" localSheetId="4">#REF!</definedName>
    <definedName name="rek721_6" localSheetId="6">#REF!</definedName>
    <definedName name="rek721_6" localSheetId="7">#REF!</definedName>
    <definedName name="rek721_6" localSheetId="8">#REF!</definedName>
    <definedName name="rek721_6" localSheetId="9">#REF!</definedName>
    <definedName name="rek721_6" localSheetId="5">#REF!</definedName>
    <definedName name="rek721_6" localSheetId="3">#REF!</definedName>
    <definedName name="rek721_6">#REF!</definedName>
    <definedName name="rek7210_6" localSheetId="4">#REF!</definedName>
    <definedName name="rek7210_6" localSheetId="6">#REF!</definedName>
    <definedName name="rek7210_6" localSheetId="7">#REF!</definedName>
    <definedName name="rek7210_6" localSheetId="8">#REF!</definedName>
    <definedName name="rek7210_6" localSheetId="9">#REF!</definedName>
    <definedName name="rek7210_6" localSheetId="5">#REF!</definedName>
    <definedName name="rek7210_6" localSheetId="3">#REF!</definedName>
    <definedName name="rek7210_6">#REF!</definedName>
    <definedName name="rek722_6" localSheetId="4">#REF!</definedName>
    <definedName name="rek722_6" localSheetId="6">#REF!</definedName>
    <definedName name="rek722_6" localSheetId="7">#REF!</definedName>
    <definedName name="rek722_6" localSheetId="8">#REF!</definedName>
    <definedName name="rek722_6" localSheetId="9">#REF!</definedName>
    <definedName name="rek722_6" localSheetId="5">#REF!</definedName>
    <definedName name="rek722_6" localSheetId="3">#REF!</definedName>
    <definedName name="rek722_6">#REF!</definedName>
    <definedName name="rek723_6" localSheetId="4">#REF!</definedName>
    <definedName name="rek723_6" localSheetId="6">#REF!</definedName>
    <definedName name="rek723_6" localSheetId="7">#REF!</definedName>
    <definedName name="rek723_6" localSheetId="8">#REF!</definedName>
    <definedName name="rek723_6" localSheetId="9">#REF!</definedName>
    <definedName name="rek723_6" localSheetId="5">#REF!</definedName>
    <definedName name="rek723_6" localSheetId="3">#REF!</definedName>
    <definedName name="rek723_6">#REF!</definedName>
    <definedName name="rek724_6" localSheetId="4">#REF!</definedName>
    <definedName name="rek724_6" localSheetId="6">#REF!</definedName>
    <definedName name="rek724_6" localSheetId="7">#REF!</definedName>
    <definedName name="rek724_6" localSheetId="8">#REF!</definedName>
    <definedName name="rek724_6" localSheetId="9">#REF!</definedName>
    <definedName name="rek724_6" localSheetId="5">#REF!</definedName>
    <definedName name="rek724_6" localSheetId="3">#REF!</definedName>
    <definedName name="rek724_6">#REF!</definedName>
    <definedName name="rek725_6" localSheetId="4">#REF!</definedName>
    <definedName name="rek725_6" localSheetId="6">#REF!</definedName>
    <definedName name="rek725_6" localSheetId="7">#REF!</definedName>
    <definedName name="rek725_6" localSheetId="8">#REF!</definedName>
    <definedName name="rek725_6" localSheetId="9">#REF!</definedName>
    <definedName name="rek725_6" localSheetId="5">#REF!</definedName>
    <definedName name="rek725_6" localSheetId="3">#REF!</definedName>
    <definedName name="rek725_6">#REF!</definedName>
    <definedName name="rek726_6" localSheetId="4">#REF!</definedName>
    <definedName name="rek726_6" localSheetId="6">#REF!</definedName>
    <definedName name="rek726_6" localSheetId="7">#REF!</definedName>
    <definedName name="rek726_6" localSheetId="8">#REF!</definedName>
    <definedName name="rek726_6" localSheetId="9">#REF!</definedName>
    <definedName name="rek726_6" localSheetId="5">#REF!</definedName>
    <definedName name="rek726_6" localSheetId="3">#REF!</definedName>
    <definedName name="rek726_6">#REF!</definedName>
    <definedName name="rek727_6" localSheetId="4">#REF!</definedName>
    <definedName name="rek727_6" localSheetId="6">#REF!</definedName>
    <definedName name="rek727_6" localSheetId="7">#REF!</definedName>
    <definedName name="rek727_6" localSheetId="8">#REF!</definedName>
    <definedName name="rek727_6" localSheetId="9">#REF!</definedName>
    <definedName name="rek727_6" localSheetId="5">#REF!</definedName>
    <definedName name="rek727_6" localSheetId="3">#REF!</definedName>
    <definedName name="rek727_6">#REF!</definedName>
    <definedName name="rek728_6" localSheetId="4">#REF!</definedName>
    <definedName name="rek728_6" localSheetId="6">#REF!</definedName>
    <definedName name="rek728_6" localSheetId="7">#REF!</definedName>
    <definedName name="rek728_6" localSheetId="8">#REF!</definedName>
    <definedName name="rek728_6" localSheetId="9">#REF!</definedName>
    <definedName name="rek728_6" localSheetId="5">#REF!</definedName>
    <definedName name="rek728_6" localSheetId="3">#REF!</definedName>
    <definedName name="rek728_6">#REF!</definedName>
    <definedName name="rek729_6" localSheetId="4">#REF!</definedName>
    <definedName name="rek729_6" localSheetId="6">#REF!</definedName>
    <definedName name="rek729_6" localSheetId="7">#REF!</definedName>
    <definedName name="rek729_6" localSheetId="8">#REF!</definedName>
    <definedName name="rek729_6" localSheetId="9">#REF!</definedName>
    <definedName name="rek729_6" localSheetId="5">#REF!</definedName>
    <definedName name="rek729_6" localSheetId="3">#REF!</definedName>
    <definedName name="rek729_6">#REF!</definedName>
    <definedName name="rek8_6" localSheetId="4">#REF!</definedName>
    <definedName name="rek8_6" localSheetId="6">#REF!</definedName>
    <definedName name="rek8_6" localSheetId="7">#REF!</definedName>
    <definedName name="rek8_6" localSheetId="8">#REF!</definedName>
    <definedName name="rek8_6" localSheetId="9">#REF!</definedName>
    <definedName name="rek8_6" localSheetId="5">#REF!</definedName>
    <definedName name="rek8_6" localSheetId="3">#REF!</definedName>
    <definedName name="rek8_6">#REF!</definedName>
    <definedName name="rek81_6" localSheetId="4">#REF!</definedName>
    <definedName name="rek81_6" localSheetId="6">#REF!</definedName>
    <definedName name="rek81_6" localSheetId="7">#REF!</definedName>
    <definedName name="rek81_6" localSheetId="8">#REF!</definedName>
    <definedName name="rek81_6" localSheetId="9">#REF!</definedName>
    <definedName name="rek81_6" localSheetId="5">#REF!</definedName>
    <definedName name="rek81_6" localSheetId="3">#REF!</definedName>
    <definedName name="rek81_6">#REF!</definedName>
    <definedName name="rek9_6" localSheetId="4">#REF!</definedName>
    <definedName name="rek9_6" localSheetId="6">#REF!</definedName>
    <definedName name="rek9_6" localSheetId="7">#REF!</definedName>
    <definedName name="rek9_6" localSheetId="8">#REF!</definedName>
    <definedName name="rek9_6" localSheetId="9">#REF!</definedName>
    <definedName name="rek9_6" localSheetId="5">#REF!</definedName>
    <definedName name="rek9_6" localSheetId="3">#REF!</definedName>
    <definedName name="rek9_6">#REF!</definedName>
    <definedName name="Reka" localSheetId="4">'[19]Stavební část'!#REF!</definedName>
    <definedName name="Reka" localSheetId="6">'[19]Stavební část'!#REF!</definedName>
    <definedName name="Reka" localSheetId="7">'[19]Stavební část'!#REF!</definedName>
    <definedName name="Reka" localSheetId="8">'[19]Stavební část'!#REF!</definedName>
    <definedName name="Reka" localSheetId="9">'[19]Stavební část'!#REF!</definedName>
    <definedName name="Reka" localSheetId="5">'[19]Stavební část'!#REF!</definedName>
    <definedName name="Reka" localSheetId="3">'[19]Stavební část'!#REF!</definedName>
    <definedName name="Reka">'[19]Stavební část'!#REF!</definedName>
    <definedName name="REKAPITULACE" localSheetId="4">'[6]SO 11.1A Výkaz výměr'!#REF!</definedName>
    <definedName name="REKAPITULACE" localSheetId="6">'[7]SO 11.1A Výkaz výměr'!#REF!</definedName>
    <definedName name="REKAPITULACE" localSheetId="7">'[6]SO 11.1A Výkaz výměr'!#REF!</definedName>
    <definedName name="REKAPITULACE" localSheetId="8">'[6]SO 11.1A Výkaz výměr'!#REF!</definedName>
    <definedName name="REKAPITULACE" localSheetId="9">'[6]SO 11.1A Výkaz výměr'!#REF!</definedName>
    <definedName name="REKAPITULACE" localSheetId="5">'[6]SO 11.1A Výkaz výměr'!#REF!</definedName>
    <definedName name="REKAPITULACE" localSheetId="3">'[6]SO 11.1A Výkaz výměr'!#REF!</definedName>
    <definedName name="REKAPITULACE">'[6]SO 11.1A Výkaz výměr'!#REF!</definedName>
    <definedName name="REKAPITULACE_1" localSheetId="4">'[6]SO 11_1A Výkaz výměr'!#REF!</definedName>
    <definedName name="REKAPITULACE_1" localSheetId="6">'[7]SO 11_1A Výkaz výměr'!#REF!</definedName>
    <definedName name="REKAPITULACE_1" localSheetId="7">'[6]SO 11_1A Výkaz výměr'!#REF!</definedName>
    <definedName name="REKAPITULACE_1" localSheetId="8">'[6]SO 11_1A Výkaz výměr'!#REF!</definedName>
    <definedName name="REKAPITULACE_1" localSheetId="9">'[6]SO 11_1A Výkaz výměr'!#REF!</definedName>
    <definedName name="REKAPITULACE_1" localSheetId="5">'[6]SO 11_1A Výkaz výměr'!#REF!</definedName>
    <definedName name="REKAPITULACE_1" localSheetId="3">'[6]SO 11_1A Výkaz výměr'!#REF!</definedName>
    <definedName name="REKAPITULACE_1">'[6]SO 11_1A Výkaz výměr'!#REF!</definedName>
    <definedName name="REV___0_1">0</definedName>
    <definedName name="REV___0_2">0</definedName>
    <definedName name="RFmx">#REF!</definedName>
    <definedName name="RFmx_1">#REF!</definedName>
    <definedName name="rfomni" localSheetId="4">#REF!</definedName>
    <definedName name="rfomni" localSheetId="6">#REF!</definedName>
    <definedName name="rfomni" localSheetId="7">#REF!</definedName>
    <definedName name="rfomni" localSheetId="8">#REF!</definedName>
    <definedName name="rfomni" localSheetId="9">#REF!</definedName>
    <definedName name="rfomni" localSheetId="5">#REF!</definedName>
    <definedName name="rfomni" localSheetId="3">#REF!</definedName>
    <definedName name="rfomni">#REF!</definedName>
    <definedName name="rfomni_1" localSheetId="4">#REF!</definedName>
    <definedName name="rfomni_1" localSheetId="6">#REF!</definedName>
    <definedName name="rfomni_1" localSheetId="7">#REF!</definedName>
    <definedName name="rfomni_1" localSheetId="8">#REF!</definedName>
    <definedName name="rfomni_1" localSheetId="9">#REF!</definedName>
    <definedName name="rfomni_1" localSheetId="5">#REF!</definedName>
    <definedName name="rfomni_1" localSheetId="3">#REF!</definedName>
    <definedName name="rfomni_1">#REF!</definedName>
    <definedName name="RFperif">#REF!</definedName>
    <definedName name="RFperif_1">#REF!</definedName>
    <definedName name="RFperif1">#REF!</definedName>
    <definedName name="RFperif1_1">#REF!</definedName>
    <definedName name="RFser">#REF!</definedName>
    <definedName name="RFser_1">#REF!</definedName>
    <definedName name="RFSYST">#REF!</definedName>
    <definedName name="RFSYST_1">#REF!</definedName>
    <definedName name="RFTERM">#REF!</definedName>
    <definedName name="RFTERM_1">#REF!</definedName>
    <definedName name="Rok_nabídky" localSheetId="4">#REF!</definedName>
    <definedName name="Rok_nabídky" localSheetId="6">#REF!</definedName>
    <definedName name="Rok_nabídky" localSheetId="7">#REF!</definedName>
    <definedName name="Rok_nabídky" localSheetId="8">#REF!</definedName>
    <definedName name="Rok_nabídky" localSheetId="9">#REF!</definedName>
    <definedName name="Rok_nabídky" localSheetId="5">#REF!</definedName>
    <definedName name="Rok_nabídky" localSheetId="3">#REF!</definedName>
    <definedName name="Rok_nabídky">#REF!</definedName>
    <definedName name="Rok_nabídky_1" localSheetId="4">#REF!</definedName>
    <definedName name="Rok_nabídky_1" localSheetId="6">#REF!</definedName>
    <definedName name="Rok_nabídky_1" localSheetId="7">#REF!</definedName>
    <definedName name="Rok_nabídky_1" localSheetId="8">#REF!</definedName>
    <definedName name="Rok_nabídky_1" localSheetId="9">#REF!</definedName>
    <definedName name="Rok_nabídky_1" localSheetId="5">#REF!</definedName>
    <definedName name="Rok_nabídky_1" localSheetId="3">#REF!</definedName>
    <definedName name="Rok_nabídky_1">#REF!</definedName>
    <definedName name="rozvržení_rozp" localSheetId="4">#REF!</definedName>
    <definedName name="rozvržení_rozp" localSheetId="6">#REF!</definedName>
    <definedName name="rozvržení_rozp" localSheetId="7">#REF!</definedName>
    <definedName name="rozvržení_rozp" localSheetId="8">#REF!</definedName>
    <definedName name="rozvržení_rozp" localSheetId="9">#REF!</definedName>
    <definedName name="rozvržení_rozp" localSheetId="5">#REF!</definedName>
    <definedName name="rozvržení_rozp" localSheetId="3">#REF!</definedName>
    <definedName name="rozvržení_rozp">#REF!</definedName>
    <definedName name="s" localSheetId="4">#REF!</definedName>
    <definedName name="s" localSheetId="6">#REF!</definedName>
    <definedName name="s" localSheetId="7">#REF!</definedName>
    <definedName name="s" localSheetId="8">#REF!</definedName>
    <definedName name="s" localSheetId="9">#REF!</definedName>
    <definedName name="s" localSheetId="5">#REF!</definedName>
    <definedName name="s" localSheetId="3">#REF!</definedName>
    <definedName name="s">#REF!</definedName>
    <definedName name="S4S_Export_Doklad">'[20]SO 02 Gastro'!$A$1:$T$1033</definedName>
    <definedName name="Sádrokartonové_konstrukce" localSheetId="4">'[6]SO 11.1A Výkaz výměr'!#REF!</definedName>
    <definedName name="Sádrokartonové_konstrukce" localSheetId="6">'[7]SO 11.1A Výkaz výměr'!#REF!</definedName>
    <definedName name="Sádrokartonové_konstrukce" localSheetId="7">'[6]SO 11.1A Výkaz výměr'!#REF!</definedName>
    <definedName name="Sádrokartonové_konstrukce" localSheetId="8">'[6]SO 11.1A Výkaz výměr'!#REF!</definedName>
    <definedName name="Sádrokartonové_konstrukce" localSheetId="9">'[6]SO 11.1A Výkaz výměr'!#REF!</definedName>
    <definedName name="Sádrokartonové_konstrukce" localSheetId="5">'[6]SO 11.1A Výkaz výměr'!#REF!</definedName>
    <definedName name="Sádrokartonové_konstrukce" localSheetId="3">'[6]SO 11.1A Výkaz výměr'!#REF!</definedName>
    <definedName name="Sádrokartonové_konstrukce">'[6]SO 11.1A Výkaz výměr'!#REF!</definedName>
    <definedName name="Sádrokartonové_konstrukce_1" localSheetId="4">'[6]SO 11_1A Výkaz výměr'!#REF!</definedName>
    <definedName name="Sádrokartonové_konstrukce_1" localSheetId="6">'[7]SO 11_1A Výkaz výměr'!#REF!</definedName>
    <definedName name="Sádrokartonové_konstrukce_1" localSheetId="7">'[6]SO 11_1A Výkaz výměr'!#REF!</definedName>
    <definedName name="Sádrokartonové_konstrukce_1" localSheetId="8">'[6]SO 11_1A Výkaz výměr'!#REF!</definedName>
    <definedName name="Sádrokartonové_konstrukce_1" localSheetId="9">'[6]SO 11_1A Výkaz výměr'!#REF!</definedName>
    <definedName name="Sádrokartonové_konstrukce_1" localSheetId="5">'[6]SO 11_1A Výkaz výměr'!#REF!</definedName>
    <definedName name="Sádrokartonové_konstrukce_1" localSheetId="3">'[6]SO 11_1A Výkaz výměr'!#REF!</definedName>
    <definedName name="Sádrokartonové_konstrukce_1">'[6]SO 11_1A Výkaz výměr'!#REF!</definedName>
    <definedName name="SazbaDPH1" localSheetId="4">#REF!</definedName>
    <definedName name="SazbaDPH1" localSheetId="6">#REF!</definedName>
    <definedName name="SazbaDPH1" localSheetId="7">#REF!</definedName>
    <definedName name="SazbaDPH1" localSheetId="8">#REF!</definedName>
    <definedName name="SazbaDPH1" localSheetId="9">#REF!</definedName>
    <definedName name="SazbaDPH1" localSheetId="5">#REF!</definedName>
    <definedName name="SazbaDPH1" localSheetId="3">#REF!</definedName>
    <definedName name="SazbaDPH1">#REF!</definedName>
    <definedName name="SazbaDPH1_6" localSheetId="4">#REF!</definedName>
    <definedName name="SazbaDPH1_6" localSheetId="6">#REF!</definedName>
    <definedName name="SazbaDPH1_6" localSheetId="7">#REF!</definedName>
    <definedName name="SazbaDPH1_6" localSheetId="8">#REF!</definedName>
    <definedName name="SazbaDPH1_6" localSheetId="9">#REF!</definedName>
    <definedName name="SazbaDPH1_6" localSheetId="5">#REF!</definedName>
    <definedName name="SazbaDPH1_6" localSheetId="3">#REF!</definedName>
    <definedName name="SazbaDPH1_6">#REF!</definedName>
    <definedName name="SazbaDPH2" localSheetId="4">#REF!</definedName>
    <definedName name="SazbaDPH2" localSheetId="6">#REF!</definedName>
    <definedName name="SazbaDPH2" localSheetId="7">#REF!</definedName>
    <definedName name="SazbaDPH2" localSheetId="8">#REF!</definedName>
    <definedName name="SazbaDPH2" localSheetId="9">#REF!</definedName>
    <definedName name="SazbaDPH2" localSheetId="5">#REF!</definedName>
    <definedName name="SazbaDPH2" localSheetId="3">#REF!</definedName>
    <definedName name="SazbaDPH2">#REF!</definedName>
    <definedName name="SazbaDPH2_6" localSheetId="4">#REF!</definedName>
    <definedName name="SazbaDPH2_6" localSheetId="6">#REF!</definedName>
    <definedName name="SazbaDPH2_6" localSheetId="7">#REF!</definedName>
    <definedName name="SazbaDPH2_6" localSheetId="8">#REF!</definedName>
    <definedName name="SazbaDPH2_6" localSheetId="9">#REF!</definedName>
    <definedName name="SazbaDPH2_6" localSheetId="5">#REF!</definedName>
    <definedName name="SazbaDPH2_6" localSheetId="3">#REF!</definedName>
    <definedName name="SazbaDPH2_6">#REF!</definedName>
    <definedName name="section_A" localSheetId="6">'[5]Nabídka - EZS Alarmcom (Česky)'!$A$7:$IV$16</definedName>
    <definedName name="section_A">'[5]Nabídka - EZS Alarmcom (Česky)'!$7:$16</definedName>
    <definedName name="section_A_Brutto" localSheetId="4">'[5]Nabídka - EZS Alarmcom (Česky)'!#REF!</definedName>
    <definedName name="section_A_Brutto" localSheetId="6">'[5]Nabídka - EZS Alarmcom (Česky)'!#REF!</definedName>
    <definedName name="section_A_Brutto" localSheetId="7">'[5]Nabídka - EZS Alarmcom (Česky)'!#REF!</definedName>
    <definedName name="section_A_Brutto" localSheetId="8">'[5]Nabídka - EZS Alarmcom (Česky)'!#REF!</definedName>
    <definedName name="section_A_Brutto" localSheetId="9">'[5]Nabídka - EZS Alarmcom (Česky)'!#REF!</definedName>
    <definedName name="section_A_Brutto" localSheetId="5">'[5]Nabídka - EZS Alarmcom (Česky)'!#REF!</definedName>
    <definedName name="section_A_Brutto" localSheetId="3">'[5]Nabídka - EZS Alarmcom (Česky)'!#REF!</definedName>
    <definedName name="section_A_Brutto">'[5]Nabídka - EZS Alarmcom (Česky)'!#REF!</definedName>
    <definedName name="section_A_Item_Count">'[5]Nabídka - EZS Alarmcom (Česky)'!$E$12</definedName>
    <definedName name="section_A_Item_Name">'[5]Nabídka - EZS Alarmcom (Česky)'!$B$12</definedName>
    <definedName name="section_A_Item_Number">'[5]Nabídka - EZS Alarmcom (Česky)'!$A$12</definedName>
    <definedName name="section_A_Item_Price">'[5]Nabídka - EZS Alarmcom (Česky)'!$F$12</definedName>
    <definedName name="section_A_Item_Total">'[5]Nabídka - EZS Alarmcom (Česky)'!$G$12</definedName>
    <definedName name="section_A_Items" localSheetId="6">'[5]Nabídka - EZS Alarmcom (Česky)'!$A$11:$IV$12</definedName>
    <definedName name="section_A_Items">'[5]Nabídka - EZS Alarmcom (Česky)'!$11:$12</definedName>
    <definedName name="section_A_Netto" localSheetId="4">'[5]Nabídka - EZS Alarmcom (Česky)'!#REF!</definedName>
    <definedName name="section_A_Netto" localSheetId="6">'[5]Nabídka - EZS Alarmcom (Česky)'!#REF!</definedName>
    <definedName name="section_A_Netto" localSheetId="7">'[5]Nabídka - EZS Alarmcom (Česky)'!#REF!</definedName>
    <definedName name="section_A_Netto" localSheetId="8">'[5]Nabídka - EZS Alarmcom (Česky)'!#REF!</definedName>
    <definedName name="section_A_Netto" localSheetId="9">'[5]Nabídka - EZS Alarmcom (Česky)'!#REF!</definedName>
    <definedName name="section_A_Netto" localSheetId="5">'[5]Nabídka - EZS Alarmcom (Česky)'!#REF!</definedName>
    <definedName name="section_A_Netto" localSheetId="3">'[5]Nabídka - EZS Alarmcom (Česky)'!#REF!</definedName>
    <definedName name="section_A_Netto">'[5]Nabídka - EZS Alarmcom (Česky)'!#REF!</definedName>
    <definedName name="section_A_Total" localSheetId="4">'[5]Nabídka - EZS Alarmcom (Česky)'!#REF!</definedName>
    <definedName name="section_A_Total" localSheetId="6">'[5]Nabídka - EZS Alarmcom (Česky)'!#REF!</definedName>
    <definedName name="section_A_Total" localSheetId="7">'[5]Nabídka - EZS Alarmcom (Česky)'!#REF!</definedName>
    <definedName name="section_A_Total" localSheetId="8">'[5]Nabídka - EZS Alarmcom (Česky)'!#REF!</definedName>
    <definedName name="section_A_Total" localSheetId="9">'[5]Nabídka - EZS Alarmcom (Česky)'!#REF!</definedName>
    <definedName name="section_A_Total" localSheetId="5">'[5]Nabídka - EZS Alarmcom (Česky)'!#REF!</definedName>
    <definedName name="section_A_Total" localSheetId="3">'[5]Nabídka - EZS Alarmcom (Česky)'!#REF!</definedName>
    <definedName name="section_A_Total">'[5]Nabídka - EZS Alarmcom (Česky)'!#REF!</definedName>
    <definedName name="section_B" localSheetId="6">'[5]Nabídka - EZS Alarmcom (Česky)'!$A$21:$IV$22</definedName>
    <definedName name="section_B">'[5]Nabídka - EZS Alarmcom (Česky)'!$21:$22</definedName>
    <definedName name="section_B_Brutto" localSheetId="4">'[5]Nabídka - EZS Alarmcom (Česky)'!#REF!</definedName>
    <definedName name="section_B_Brutto" localSheetId="6">'[5]Nabídka - EZS Alarmcom (Česky)'!#REF!</definedName>
    <definedName name="section_B_Brutto" localSheetId="7">'[5]Nabídka - EZS Alarmcom (Česky)'!#REF!</definedName>
    <definedName name="section_B_Brutto" localSheetId="8">'[5]Nabídka - EZS Alarmcom (Česky)'!#REF!</definedName>
    <definedName name="section_B_Brutto" localSheetId="9">'[5]Nabídka - EZS Alarmcom (Česky)'!#REF!</definedName>
    <definedName name="section_B_Brutto" localSheetId="5">'[5]Nabídka - EZS Alarmcom (Česky)'!#REF!</definedName>
    <definedName name="section_B_Brutto" localSheetId="3">'[5]Nabídka - EZS Alarmcom (Česky)'!#REF!</definedName>
    <definedName name="section_B_Brutto">'[5]Nabídka - EZS Alarmcom (Česky)'!#REF!</definedName>
    <definedName name="section_B_Item_Count" localSheetId="4">'[5]Nabídka - EZS Alarmcom (Česky)'!#REF!</definedName>
    <definedName name="section_B_Item_Count" localSheetId="6">'[5]Nabídka - EZS Alarmcom (Česky)'!#REF!</definedName>
    <definedName name="section_B_Item_Count" localSheetId="7">'[5]Nabídka - EZS Alarmcom (Česky)'!#REF!</definedName>
    <definedName name="section_B_Item_Count" localSheetId="8">'[5]Nabídka - EZS Alarmcom (Česky)'!#REF!</definedName>
    <definedName name="section_B_Item_Count" localSheetId="9">'[5]Nabídka - EZS Alarmcom (Česky)'!#REF!</definedName>
    <definedName name="section_B_Item_Count" localSheetId="5">'[5]Nabídka - EZS Alarmcom (Česky)'!#REF!</definedName>
    <definedName name="section_B_Item_Count" localSheetId="3">'[5]Nabídka - EZS Alarmcom (Česky)'!#REF!</definedName>
    <definedName name="section_B_Item_Count">'[5]Nabídka - EZS Alarmcom (Česky)'!#REF!</definedName>
    <definedName name="section_B_Item_Name" localSheetId="4">'[5]Nabídka - EZS Alarmcom (Česky)'!#REF!</definedName>
    <definedName name="section_B_Item_Name" localSheetId="6">'[5]Nabídka - EZS Alarmcom (Česky)'!#REF!</definedName>
    <definedName name="section_B_Item_Name" localSheetId="7">'[5]Nabídka - EZS Alarmcom (Česky)'!#REF!</definedName>
    <definedName name="section_B_Item_Name" localSheetId="8">'[5]Nabídka - EZS Alarmcom (Česky)'!#REF!</definedName>
    <definedName name="section_B_Item_Name" localSheetId="9">'[5]Nabídka - EZS Alarmcom (Česky)'!#REF!</definedName>
    <definedName name="section_B_Item_Name" localSheetId="5">'[5]Nabídka - EZS Alarmcom (Česky)'!#REF!</definedName>
    <definedName name="section_B_Item_Name" localSheetId="3">'[5]Nabídka - EZS Alarmcom (Česky)'!#REF!</definedName>
    <definedName name="section_B_Item_Name">'[5]Nabídka - EZS Alarmcom (Česky)'!#REF!</definedName>
    <definedName name="section_B_Item_Number" localSheetId="4">'[5]Nabídka - EZS Alarmcom (Česky)'!#REF!</definedName>
    <definedName name="section_B_Item_Number" localSheetId="6">'[5]Nabídka - EZS Alarmcom (Česky)'!#REF!</definedName>
    <definedName name="section_B_Item_Number" localSheetId="7">'[5]Nabídka - EZS Alarmcom (Česky)'!#REF!</definedName>
    <definedName name="section_B_Item_Number" localSheetId="8">'[5]Nabídka - EZS Alarmcom (Česky)'!#REF!</definedName>
    <definedName name="section_B_Item_Number" localSheetId="9">'[5]Nabídka - EZS Alarmcom (Česky)'!#REF!</definedName>
    <definedName name="section_B_Item_Number" localSheetId="5">'[5]Nabídka - EZS Alarmcom (Česky)'!#REF!</definedName>
    <definedName name="section_B_Item_Number" localSheetId="3">'[5]Nabídka - EZS Alarmcom (Česky)'!#REF!</definedName>
    <definedName name="section_B_Item_Number">'[5]Nabídka - EZS Alarmcom (Česky)'!#REF!</definedName>
    <definedName name="section_B_Item_Price" localSheetId="4">'[5]Nabídka - EZS Alarmcom (Česky)'!#REF!</definedName>
    <definedName name="section_B_Item_Price" localSheetId="6">'[5]Nabídka - EZS Alarmcom (Česky)'!#REF!</definedName>
    <definedName name="section_B_Item_Price" localSheetId="7">'[5]Nabídka - EZS Alarmcom (Česky)'!#REF!</definedName>
    <definedName name="section_B_Item_Price" localSheetId="8">'[5]Nabídka - EZS Alarmcom (Česky)'!#REF!</definedName>
    <definedName name="section_B_Item_Price" localSheetId="9">'[5]Nabídka - EZS Alarmcom (Česky)'!#REF!</definedName>
    <definedName name="section_B_Item_Price" localSheetId="5">'[5]Nabídka - EZS Alarmcom (Česky)'!#REF!</definedName>
    <definedName name="section_B_Item_Price" localSheetId="3">'[5]Nabídka - EZS Alarmcom (Česky)'!#REF!</definedName>
    <definedName name="section_B_Item_Price">'[5]Nabídka - EZS Alarmcom (Česky)'!#REF!</definedName>
    <definedName name="section_B_Item_Total" localSheetId="4">'[5]Nabídka - EZS Alarmcom (Česky)'!#REF!</definedName>
    <definedName name="section_B_Item_Total" localSheetId="6">'[5]Nabídka - EZS Alarmcom (Česky)'!#REF!</definedName>
    <definedName name="section_B_Item_Total" localSheetId="7">'[5]Nabídka - EZS Alarmcom (Česky)'!#REF!</definedName>
    <definedName name="section_B_Item_Total" localSheetId="8">'[5]Nabídka - EZS Alarmcom (Česky)'!#REF!</definedName>
    <definedName name="section_B_Item_Total" localSheetId="9">'[5]Nabídka - EZS Alarmcom (Česky)'!#REF!</definedName>
    <definedName name="section_B_Item_Total" localSheetId="5">'[5]Nabídka - EZS Alarmcom (Česky)'!#REF!</definedName>
    <definedName name="section_B_Item_Total" localSheetId="3">'[5]Nabídka - EZS Alarmcom (Česky)'!#REF!</definedName>
    <definedName name="section_B_Item_Total">'[5]Nabídka - EZS Alarmcom (Česky)'!#REF!</definedName>
    <definedName name="section_B_Items" localSheetId="4">'[5]Nabídka - EZS Alarmcom (Česky)'!#REF!</definedName>
    <definedName name="section_B_Items" localSheetId="6">'[5]Nabídka - EZS Alarmcom (Česky)'!#REF!</definedName>
    <definedName name="section_B_Items" localSheetId="7">'[5]Nabídka - EZS Alarmcom (Česky)'!#REF!</definedName>
    <definedName name="section_B_Items" localSheetId="8">'[5]Nabídka - EZS Alarmcom (Česky)'!#REF!</definedName>
    <definedName name="section_B_Items" localSheetId="9">'[5]Nabídka - EZS Alarmcom (Česky)'!#REF!</definedName>
    <definedName name="section_B_Items" localSheetId="5">'[5]Nabídka - EZS Alarmcom (Česky)'!#REF!</definedName>
    <definedName name="section_B_Items" localSheetId="3">'[5]Nabídka - EZS Alarmcom (Česky)'!#REF!</definedName>
    <definedName name="section_B_Items">'[5]Nabídka - EZS Alarmcom (Česky)'!#REF!</definedName>
    <definedName name="section_B_Netto" localSheetId="4">'[5]Nabídka - EZS Alarmcom (Česky)'!#REF!</definedName>
    <definedName name="section_B_Netto" localSheetId="6">'[5]Nabídka - EZS Alarmcom (Česky)'!#REF!</definedName>
    <definedName name="section_B_Netto" localSheetId="7">'[5]Nabídka - EZS Alarmcom (Česky)'!#REF!</definedName>
    <definedName name="section_B_Netto" localSheetId="8">'[5]Nabídka - EZS Alarmcom (Česky)'!#REF!</definedName>
    <definedName name="section_B_Netto" localSheetId="9">'[5]Nabídka - EZS Alarmcom (Česky)'!#REF!</definedName>
    <definedName name="section_B_Netto" localSheetId="5">'[5]Nabídka - EZS Alarmcom (Česky)'!#REF!</definedName>
    <definedName name="section_B_Netto" localSheetId="3">'[5]Nabídka - EZS Alarmcom (Česky)'!#REF!</definedName>
    <definedName name="section_B_Netto">'[5]Nabídka - EZS Alarmcom (Česky)'!#REF!</definedName>
    <definedName name="section_B_Total" localSheetId="4">'[5]Nabídka - EZS Alarmcom (Česky)'!#REF!</definedName>
    <definedName name="section_B_Total" localSheetId="6">'[5]Nabídka - EZS Alarmcom (Česky)'!#REF!</definedName>
    <definedName name="section_B_Total" localSheetId="7">'[5]Nabídka - EZS Alarmcom (Česky)'!#REF!</definedName>
    <definedName name="section_B_Total" localSheetId="8">'[5]Nabídka - EZS Alarmcom (Česky)'!#REF!</definedName>
    <definedName name="section_B_Total" localSheetId="9">'[5]Nabídka - EZS Alarmcom (Česky)'!#REF!</definedName>
    <definedName name="section_B_Total" localSheetId="5">'[5]Nabídka - EZS Alarmcom (Česky)'!#REF!</definedName>
    <definedName name="section_B_Total" localSheetId="3">'[5]Nabídka - EZS Alarmcom (Česky)'!#REF!</definedName>
    <definedName name="section_B_Total">'[5]Nabídka - EZS Alarmcom (Česky)'!#REF!</definedName>
    <definedName name="section_C" localSheetId="6">'[5]Nabídka - EZS Alarmcom (Česky)'!$A$23:$IV$36</definedName>
    <definedName name="section_C">'[5]Nabídka - EZS Alarmcom (Česky)'!$23:$36</definedName>
    <definedName name="section_C_Brutto" localSheetId="4">'[5]Nabídka - EZS Alarmcom (Česky)'!#REF!</definedName>
    <definedName name="section_C_Brutto" localSheetId="6">'[5]Nabídka - EZS Alarmcom (Česky)'!#REF!</definedName>
    <definedName name="section_C_Brutto" localSheetId="7">'[5]Nabídka - EZS Alarmcom (Česky)'!#REF!</definedName>
    <definedName name="section_C_Brutto" localSheetId="8">'[5]Nabídka - EZS Alarmcom (Česky)'!#REF!</definedName>
    <definedName name="section_C_Brutto" localSheetId="9">'[5]Nabídka - EZS Alarmcom (Česky)'!#REF!</definedName>
    <definedName name="section_C_Brutto" localSheetId="5">'[5]Nabídka - EZS Alarmcom (Česky)'!#REF!</definedName>
    <definedName name="section_C_Brutto" localSheetId="3">'[5]Nabídka - EZS Alarmcom (Česky)'!#REF!</definedName>
    <definedName name="section_C_Brutto">'[5]Nabídka - EZS Alarmcom (Česky)'!#REF!</definedName>
    <definedName name="section_C_Item_Count">'[5]Nabídka - EZS Alarmcom (Česky)'!$E$24</definedName>
    <definedName name="section_C_Item_Name">'[5]Nabídka - EZS Alarmcom (Česky)'!$B$24</definedName>
    <definedName name="section_C_Item_Number">'[5]Nabídka - EZS Alarmcom (Česky)'!$A$24</definedName>
    <definedName name="section_C_Item_Price">'[5]Nabídka - EZS Alarmcom (Česky)'!$F$24</definedName>
    <definedName name="section_C_Item_Total">'[5]Nabídka - EZS Alarmcom (Česky)'!$G$24</definedName>
    <definedName name="section_C_Items" localSheetId="6">'[5]Nabídka - EZS Alarmcom (Česky)'!$A$23:$IV$24</definedName>
    <definedName name="section_C_Items">'[5]Nabídka - EZS Alarmcom (Česky)'!$23:$24</definedName>
    <definedName name="section_C_Netto" localSheetId="4">'[5]Nabídka - EZS Alarmcom (Česky)'!#REF!</definedName>
    <definedName name="section_C_Netto" localSheetId="6">'[5]Nabídka - EZS Alarmcom (Česky)'!#REF!</definedName>
    <definedName name="section_C_Netto" localSheetId="7">'[5]Nabídka - EZS Alarmcom (Česky)'!#REF!</definedName>
    <definedName name="section_C_Netto" localSheetId="8">'[5]Nabídka - EZS Alarmcom (Česky)'!#REF!</definedName>
    <definedName name="section_C_Netto" localSheetId="9">'[5]Nabídka - EZS Alarmcom (Česky)'!#REF!</definedName>
    <definedName name="section_C_Netto" localSheetId="5">'[5]Nabídka - EZS Alarmcom (Česky)'!#REF!</definedName>
    <definedName name="section_C_Netto" localSheetId="3">'[5]Nabídka - EZS Alarmcom (Česky)'!#REF!</definedName>
    <definedName name="section_C_Netto">'[5]Nabídka - EZS Alarmcom (Česky)'!#REF!</definedName>
    <definedName name="section_C_Total" localSheetId="4">'[5]Nabídka - EZS Alarmcom (Česky)'!#REF!</definedName>
    <definedName name="section_C_Total" localSheetId="6">'[5]Nabídka - EZS Alarmcom (Česky)'!#REF!</definedName>
    <definedName name="section_C_Total" localSheetId="7">'[5]Nabídka - EZS Alarmcom (Česky)'!#REF!</definedName>
    <definedName name="section_C_Total" localSheetId="8">'[5]Nabídka - EZS Alarmcom (Česky)'!#REF!</definedName>
    <definedName name="section_C_Total" localSheetId="9">'[5]Nabídka - EZS Alarmcom (Česky)'!#REF!</definedName>
    <definedName name="section_C_Total" localSheetId="5">'[5]Nabídka - EZS Alarmcom (Česky)'!#REF!</definedName>
    <definedName name="section_C_Total" localSheetId="3">'[5]Nabídka - EZS Alarmcom (Česky)'!#REF!</definedName>
    <definedName name="section_C_Total">'[5]Nabídka - EZS Alarmcom (Česky)'!#REF!</definedName>
    <definedName name="section_CUSTOM" localSheetId="4">'[5]Nabídka - EZS Alarmcom (Česky)'!#REF!</definedName>
    <definedName name="section_CUSTOM" localSheetId="6">'[5]Nabídka - EZS Alarmcom (Česky)'!#REF!</definedName>
    <definedName name="section_CUSTOM" localSheetId="7">'[5]Nabídka - EZS Alarmcom (Česky)'!#REF!</definedName>
    <definedName name="section_CUSTOM" localSheetId="8">'[5]Nabídka - EZS Alarmcom (Česky)'!#REF!</definedName>
    <definedName name="section_CUSTOM" localSheetId="9">'[5]Nabídka - EZS Alarmcom (Česky)'!#REF!</definedName>
    <definedName name="section_CUSTOM" localSheetId="5">'[5]Nabídka - EZS Alarmcom (Česky)'!#REF!</definedName>
    <definedName name="section_CUSTOM" localSheetId="3">'[5]Nabídka - EZS Alarmcom (Česky)'!#REF!</definedName>
    <definedName name="section_CUSTOM">'[5]Nabídka - EZS Alarmcom (Česky)'!#REF!</definedName>
    <definedName name="section_CUSTOM_Brutto" localSheetId="4">'[5]Nabídka - EZS Alarmcom (Česky)'!#REF!</definedName>
    <definedName name="section_CUSTOM_Brutto" localSheetId="6">'[5]Nabídka - EZS Alarmcom (Česky)'!#REF!</definedName>
    <definedName name="section_CUSTOM_Brutto" localSheetId="7">'[5]Nabídka - EZS Alarmcom (Česky)'!#REF!</definedName>
    <definedName name="section_CUSTOM_Brutto" localSheetId="8">'[5]Nabídka - EZS Alarmcom (Česky)'!#REF!</definedName>
    <definedName name="section_CUSTOM_Brutto" localSheetId="9">'[5]Nabídka - EZS Alarmcom (Česky)'!#REF!</definedName>
    <definedName name="section_CUSTOM_Brutto" localSheetId="5">'[5]Nabídka - EZS Alarmcom (Česky)'!#REF!</definedName>
    <definedName name="section_CUSTOM_Brutto" localSheetId="3">'[5]Nabídka - EZS Alarmcom (Česky)'!#REF!</definedName>
    <definedName name="section_CUSTOM_Brutto">'[5]Nabídka - EZS Alarmcom (Česky)'!#REF!</definedName>
    <definedName name="section_CUSTOM_Name" localSheetId="4">'[5]Nabídka - EZS Alarmcom (Česky)'!#REF!</definedName>
    <definedName name="section_CUSTOM_Name" localSheetId="6">'[5]Nabídka - EZS Alarmcom (Česky)'!#REF!</definedName>
    <definedName name="section_CUSTOM_Name" localSheetId="7">'[5]Nabídka - EZS Alarmcom (Česky)'!#REF!</definedName>
    <definedName name="section_CUSTOM_Name" localSheetId="8">'[5]Nabídka - EZS Alarmcom (Česky)'!#REF!</definedName>
    <definedName name="section_CUSTOM_Name" localSheetId="9">'[5]Nabídka - EZS Alarmcom (Česky)'!#REF!</definedName>
    <definedName name="section_CUSTOM_Name" localSheetId="5">'[5]Nabídka - EZS Alarmcom (Česky)'!#REF!</definedName>
    <definedName name="section_CUSTOM_Name" localSheetId="3">'[5]Nabídka - EZS Alarmcom (Česky)'!#REF!</definedName>
    <definedName name="section_CUSTOM_Name">'[5]Nabídka - EZS Alarmcom (Česky)'!#REF!</definedName>
    <definedName name="section_CUSTOM_Netto" localSheetId="4">'[5]Nabídka - EZS Alarmcom (Česky)'!#REF!,'[5]Nabídka - EZS Alarmcom (Česky)'!#REF!,'[5]Nabídka - EZS Alarmcom (Česky)'!#REF!</definedName>
    <definedName name="section_CUSTOM_Netto" localSheetId="6">'[5]Nabídka - EZS Alarmcom (Česky)'!#REF!,'[5]Nabídka - EZS Alarmcom (Česky)'!#REF!,'[5]Nabídka - EZS Alarmcom (Česky)'!#REF!</definedName>
    <definedName name="section_CUSTOM_Netto" localSheetId="7">'[5]Nabídka - EZS Alarmcom (Česky)'!#REF!,'[5]Nabídka - EZS Alarmcom (Česky)'!#REF!,'[5]Nabídka - EZS Alarmcom (Česky)'!#REF!</definedName>
    <definedName name="section_CUSTOM_Netto" localSheetId="8">'[5]Nabídka - EZS Alarmcom (Česky)'!#REF!,'[5]Nabídka - EZS Alarmcom (Česky)'!#REF!,'[5]Nabídka - EZS Alarmcom (Česky)'!#REF!</definedName>
    <definedName name="section_CUSTOM_Netto" localSheetId="9">'[5]Nabídka - EZS Alarmcom (Česky)'!#REF!,'[5]Nabídka - EZS Alarmcom (Česky)'!#REF!,'[5]Nabídka - EZS Alarmcom (Česky)'!#REF!</definedName>
    <definedName name="section_CUSTOM_Netto" localSheetId="5">'[5]Nabídka - EZS Alarmcom (Česky)'!#REF!,'[5]Nabídka - EZS Alarmcom (Česky)'!#REF!,'[5]Nabídka - EZS Alarmcom (Česky)'!#REF!</definedName>
    <definedName name="section_CUSTOM_Netto" localSheetId="3">'[5]Nabídka - EZS Alarmcom (Česky)'!#REF!,'[5]Nabídka - EZS Alarmcom (Česky)'!#REF!,'[5]Nabídka - EZS Alarmcom (Česky)'!#REF!</definedName>
    <definedName name="section_CUSTOM_Netto">'[5]Nabídka - EZS Alarmcom (Česky)'!#REF!,'[5]Nabídka - EZS Alarmcom (Česky)'!#REF!,'[5]Nabídka - EZS Alarmcom (Česky)'!#REF!</definedName>
    <definedName name="section_CUSTOM_Text" localSheetId="4">'[5]Nabídka - EZS Alarmcom (Česky)'!#REF!</definedName>
    <definedName name="section_CUSTOM_Text" localSheetId="6">'[5]Nabídka - EZS Alarmcom (Česky)'!#REF!</definedName>
    <definedName name="section_CUSTOM_Text" localSheetId="7">'[5]Nabídka - EZS Alarmcom (Česky)'!#REF!</definedName>
    <definedName name="section_CUSTOM_Text" localSheetId="8">'[5]Nabídka - EZS Alarmcom (Česky)'!#REF!</definedName>
    <definedName name="section_CUSTOM_Text" localSheetId="9">'[5]Nabídka - EZS Alarmcom (Česky)'!#REF!</definedName>
    <definedName name="section_CUSTOM_Text" localSheetId="5">'[5]Nabídka - EZS Alarmcom (Česky)'!#REF!</definedName>
    <definedName name="section_CUSTOM_Text" localSheetId="3">'[5]Nabídka - EZS Alarmcom (Česky)'!#REF!</definedName>
    <definedName name="section_CUSTOM_Text">'[5]Nabídka - EZS Alarmcom (Česky)'!#REF!</definedName>
    <definedName name="section_D_Netto" localSheetId="4">'[5]Nabídka - EZS Alarmcom (Česky)'!#REF!</definedName>
    <definedName name="section_D_Netto" localSheetId="6">'[5]Nabídka - EZS Alarmcom (Česky)'!#REF!</definedName>
    <definedName name="section_D_Netto" localSheetId="7">'[5]Nabídka - EZS Alarmcom (Česky)'!#REF!</definedName>
    <definedName name="section_D_Netto" localSheetId="8">'[5]Nabídka - EZS Alarmcom (Česky)'!#REF!</definedName>
    <definedName name="section_D_Netto" localSheetId="9">'[5]Nabídka - EZS Alarmcom (Česky)'!#REF!</definedName>
    <definedName name="section_D_Netto" localSheetId="5">'[5]Nabídka - EZS Alarmcom (Česky)'!#REF!</definedName>
    <definedName name="section_D_Netto" localSheetId="3">'[5]Nabídka - EZS Alarmcom (Česky)'!#REF!</definedName>
    <definedName name="section_D_Netto">'[5]Nabídka - EZS Alarmcom (Česky)'!#REF!</definedName>
    <definedName name="Servisní_nástroje" localSheetId="4">#REF!</definedName>
    <definedName name="Servisní_nástroje" localSheetId="6">#REF!</definedName>
    <definedName name="Servisní_nástroje" localSheetId="7">#REF!</definedName>
    <definedName name="Servisní_nástroje" localSheetId="8">#REF!</definedName>
    <definedName name="Servisní_nástroje" localSheetId="9">#REF!</definedName>
    <definedName name="Servisní_nástroje" localSheetId="5">#REF!</definedName>
    <definedName name="Servisní_nástroje" localSheetId="3">#REF!</definedName>
    <definedName name="Servisní_nástroje">#REF!</definedName>
    <definedName name="Signalizační_zařízení" localSheetId="4">#REF!</definedName>
    <definedName name="Signalizační_zařízení" localSheetId="6">#REF!</definedName>
    <definedName name="Signalizační_zařízení" localSheetId="7">#REF!</definedName>
    <definedName name="Signalizační_zařízení" localSheetId="8">#REF!</definedName>
    <definedName name="Signalizační_zařízení" localSheetId="9">#REF!</definedName>
    <definedName name="Signalizační_zařízení" localSheetId="5">#REF!</definedName>
    <definedName name="Signalizační_zařízení" localSheetId="3">#REF!</definedName>
    <definedName name="Signalizační_zařízení">#REF!</definedName>
    <definedName name="sk" localSheetId="4">#REF!</definedName>
    <definedName name="sk" localSheetId="6">#REF!</definedName>
    <definedName name="sk" localSheetId="7">#REF!</definedName>
    <definedName name="sk" localSheetId="8">#REF!</definedName>
    <definedName name="sk" localSheetId="9">#REF!</definedName>
    <definedName name="sk" localSheetId="5">#REF!</definedName>
    <definedName name="sk" localSheetId="3">#REF!</definedName>
    <definedName name="sk">#REF!</definedName>
    <definedName name="skop" localSheetId="4">#REF!</definedName>
    <definedName name="skop" localSheetId="6">#REF!</definedName>
    <definedName name="skop" localSheetId="7">#REF!</definedName>
    <definedName name="skop" localSheetId="8">#REF!</definedName>
    <definedName name="skop" localSheetId="9">#REF!</definedName>
    <definedName name="skop" localSheetId="5">#REF!</definedName>
    <definedName name="skop" localSheetId="3">#REF!</definedName>
    <definedName name="skop">#REF!</definedName>
    <definedName name="skovnat" localSheetId="4">#REF!</definedName>
    <definedName name="skovnat" localSheetId="6">#REF!</definedName>
    <definedName name="skovnat" localSheetId="7">#REF!</definedName>
    <definedName name="skovnat" localSheetId="8">#REF!</definedName>
    <definedName name="skovnat" localSheetId="9">#REF!</definedName>
    <definedName name="skovnat" localSheetId="5">#REF!</definedName>
    <definedName name="skovnat" localSheetId="3">#REF!</definedName>
    <definedName name="skovnat">#REF!</definedName>
    <definedName name="SLC16_1">#REF!</definedName>
    <definedName name="SLC16E">#REF!</definedName>
    <definedName name="SLC16E_1">#REF!</definedName>
    <definedName name="Sleva" localSheetId="4">#REF!</definedName>
    <definedName name="Sleva" localSheetId="6">#REF!</definedName>
    <definedName name="Sleva" localSheetId="7">#REF!</definedName>
    <definedName name="Sleva" localSheetId="8">#REF!</definedName>
    <definedName name="Sleva" localSheetId="9">#REF!</definedName>
    <definedName name="Sleva" localSheetId="5">#REF!</definedName>
    <definedName name="Sleva" localSheetId="3">#REF!</definedName>
    <definedName name="Sleva">#REF!</definedName>
    <definedName name="Sleva_2" localSheetId="4">#REF!</definedName>
    <definedName name="Sleva_2" localSheetId="6">#REF!</definedName>
    <definedName name="Sleva_2" localSheetId="7">#REF!</definedName>
    <definedName name="Sleva_2" localSheetId="8">#REF!</definedName>
    <definedName name="Sleva_2" localSheetId="9">#REF!</definedName>
    <definedName name="Sleva_2" localSheetId="5">#REF!</definedName>
    <definedName name="Sleva_2" localSheetId="3">#REF!</definedName>
    <definedName name="Sleva_2">#REF!</definedName>
    <definedName name="Sleva_3" localSheetId="4">#REF!</definedName>
    <definedName name="Sleva_3" localSheetId="6">#REF!</definedName>
    <definedName name="Sleva_3" localSheetId="7">#REF!</definedName>
    <definedName name="Sleva_3" localSheetId="8">#REF!</definedName>
    <definedName name="Sleva_3" localSheetId="9">#REF!</definedName>
    <definedName name="Sleva_3" localSheetId="5">#REF!</definedName>
    <definedName name="Sleva_3" localSheetId="3">#REF!</definedName>
    <definedName name="Sleva_3">#REF!</definedName>
    <definedName name="Sleva_30" localSheetId="4">#REF!</definedName>
    <definedName name="Sleva_30" localSheetId="6">#REF!</definedName>
    <definedName name="Sleva_30" localSheetId="7">#REF!</definedName>
    <definedName name="Sleva_30" localSheetId="8">#REF!</definedName>
    <definedName name="Sleva_30" localSheetId="9">#REF!</definedName>
    <definedName name="Sleva_30" localSheetId="5">#REF!</definedName>
    <definedName name="Sleva_30" localSheetId="3">#REF!</definedName>
    <definedName name="Sleva_30">#REF!</definedName>
    <definedName name="Sleva_32" localSheetId="4">#REF!</definedName>
    <definedName name="Sleva_32" localSheetId="6">#REF!</definedName>
    <definedName name="Sleva_32" localSheetId="7">#REF!</definedName>
    <definedName name="Sleva_32" localSheetId="8">#REF!</definedName>
    <definedName name="Sleva_32" localSheetId="9">#REF!</definedName>
    <definedName name="Sleva_32" localSheetId="5">#REF!</definedName>
    <definedName name="Sleva_32" localSheetId="3">#REF!</definedName>
    <definedName name="Sleva_32">#REF!</definedName>
    <definedName name="Sleva_34" localSheetId="4">#REF!</definedName>
    <definedName name="Sleva_34" localSheetId="6">#REF!</definedName>
    <definedName name="Sleva_34" localSheetId="7">#REF!</definedName>
    <definedName name="Sleva_34" localSheetId="8">#REF!</definedName>
    <definedName name="Sleva_34" localSheetId="9">#REF!</definedName>
    <definedName name="Sleva_34" localSheetId="5">#REF!</definedName>
    <definedName name="Sleva_34" localSheetId="3">#REF!</definedName>
    <definedName name="Sleva_34">#REF!</definedName>
    <definedName name="Sleva_35" localSheetId="4">#REF!</definedName>
    <definedName name="Sleva_35" localSheetId="6">#REF!</definedName>
    <definedName name="Sleva_35" localSheetId="7">#REF!</definedName>
    <definedName name="Sleva_35" localSheetId="8">#REF!</definedName>
    <definedName name="Sleva_35" localSheetId="9">#REF!</definedName>
    <definedName name="Sleva_35" localSheetId="5">#REF!</definedName>
    <definedName name="Sleva_35" localSheetId="3">#REF!</definedName>
    <definedName name="Sleva_35">#REF!</definedName>
    <definedName name="Sleva_37" localSheetId="4">#REF!</definedName>
    <definedName name="Sleva_37" localSheetId="6">#REF!</definedName>
    <definedName name="Sleva_37" localSheetId="7">#REF!</definedName>
    <definedName name="Sleva_37" localSheetId="8">#REF!</definedName>
    <definedName name="Sleva_37" localSheetId="9">#REF!</definedName>
    <definedName name="Sleva_37" localSheetId="5">#REF!</definedName>
    <definedName name="Sleva_37" localSheetId="3">#REF!</definedName>
    <definedName name="Sleva_37">#REF!</definedName>
    <definedName name="Sleva_4" localSheetId="4">#REF!</definedName>
    <definedName name="Sleva_4" localSheetId="6">#REF!</definedName>
    <definedName name="Sleva_4" localSheetId="7">#REF!</definedName>
    <definedName name="Sleva_4" localSheetId="8">#REF!</definedName>
    <definedName name="Sleva_4" localSheetId="9">#REF!</definedName>
    <definedName name="Sleva_4" localSheetId="5">#REF!</definedName>
    <definedName name="Sleva_4" localSheetId="3">#REF!</definedName>
    <definedName name="Sleva_4">#REF!</definedName>
    <definedName name="Sleva_41" localSheetId="4">#REF!</definedName>
    <definedName name="Sleva_41" localSheetId="6">#REF!</definedName>
    <definedName name="Sleva_41" localSheetId="7">#REF!</definedName>
    <definedName name="Sleva_41" localSheetId="8">#REF!</definedName>
    <definedName name="Sleva_41" localSheetId="9">#REF!</definedName>
    <definedName name="Sleva_41" localSheetId="5">#REF!</definedName>
    <definedName name="Sleva_41" localSheetId="3">#REF!</definedName>
    <definedName name="Sleva_41">#REF!</definedName>
    <definedName name="Sleva_42" localSheetId="4">#REF!</definedName>
    <definedName name="Sleva_42" localSheetId="6">#REF!</definedName>
    <definedName name="Sleva_42" localSheetId="7">#REF!</definedName>
    <definedName name="Sleva_42" localSheetId="8">#REF!</definedName>
    <definedName name="Sleva_42" localSheetId="9">#REF!</definedName>
    <definedName name="Sleva_42" localSheetId="5">#REF!</definedName>
    <definedName name="Sleva_42" localSheetId="3">#REF!</definedName>
    <definedName name="Sleva_42">#REF!</definedName>
    <definedName name="Sleva_43" localSheetId="4">#REF!</definedName>
    <definedName name="Sleva_43" localSheetId="6">#REF!</definedName>
    <definedName name="Sleva_43" localSheetId="7">#REF!</definedName>
    <definedName name="Sleva_43" localSheetId="8">#REF!</definedName>
    <definedName name="Sleva_43" localSheetId="9">#REF!</definedName>
    <definedName name="Sleva_43" localSheetId="5">#REF!</definedName>
    <definedName name="Sleva_43" localSheetId="3">#REF!</definedName>
    <definedName name="Sleva_43">#REF!</definedName>
    <definedName name="Sleva1" localSheetId="4">#REF!</definedName>
    <definedName name="Sleva1" localSheetId="6">#REF!</definedName>
    <definedName name="Sleva1" localSheetId="7">#REF!</definedName>
    <definedName name="Sleva1" localSheetId="8">#REF!</definedName>
    <definedName name="Sleva1" localSheetId="9">#REF!</definedName>
    <definedName name="Sleva1" localSheetId="5">#REF!</definedName>
    <definedName name="Sleva1" localSheetId="3">#REF!</definedName>
    <definedName name="Sleva1">#REF!</definedName>
    <definedName name="Sleva1_2" localSheetId="4">#REF!</definedName>
    <definedName name="Sleva1_2" localSheetId="6">#REF!</definedName>
    <definedName name="Sleva1_2" localSheetId="7">#REF!</definedName>
    <definedName name="Sleva1_2" localSheetId="8">#REF!</definedName>
    <definedName name="Sleva1_2" localSheetId="9">#REF!</definedName>
    <definedName name="Sleva1_2" localSheetId="5">#REF!</definedName>
    <definedName name="Sleva1_2" localSheetId="3">#REF!</definedName>
    <definedName name="Sleva1_2">#REF!</definedName>
    <definedName name="Sleva1_3" localSheetId="4">#REF!</definedName>
    <definedName name="Sleva1_3" localSheetId="6">#REF!</definedName>
    <definedName name="Sleva1_3" localSheetId="7">#REF!</definedName>
    <definedName name="Sleva1_3" localSheetId="8">#REF!</definedName>
    <definedName name="Sleva1_3" localSheetId="9">#REF!</definedName>
    <definedName name="Sleva1_3" localSheetId="5">#REF!</definedName>
    <definedName name="Sleva1_3" localSheetId="3">#REF!</definedName>
    <definedName name="Sleva1_3">#REF!</definedName>
    <definedName name="Sleva1_30" localSheetId="4">#REF!</definedName>
    <definedName name="Sleva1_30" localSheetId="6">#REF!</definedName>
    <definedName name="Sleva1_30" localSheetId="7">#REF!</definedName>
    <definedName name="Sleva1_30" localSheetId="8">#REF!</definedName>
    <definedName name="Sleva1_30" localSheetId="9">#REF!</definedName>
    <definedName name="Sleva1_30" localSheetId="5">#REF!</definedName>
    <definedName name="Sleva1_30" localSheetId="3">#REF!</definedName>
    <definedName name="Sleva1_30">#REF!</definedName>
    <definedName name="Sleva1_32" localSheetId="4">#REF!</definedName>
    <definedName name="Sleva1_32" localSheetId="6">#REF!</definedName>
    <definedName name="Sleva1_32" localSheetId="7">#REF!</definedName>
    <definedName name="Sleva1_32" localSheetId="8">#REF!</definedName>
    <definedName name="Sleva1_32" localSheetId="9">#REF!</definedName>
    <definedName name="Sleva1_32" localSheetId="5">#REF!</definedName>
    <definedName name="Sleva1_32" localSheetId="3">#REF!</definedName>
    <definedName name="Sleva1_32">#REF!</definedName>
    <definedName name="Sleva1_34" localSheetId="4">#REF!</definedName>
    <definedName name="Sleva1_34" localSheetId="6">#REF!</definedName>
    <definedName name="Sleva1_34" localSheetId="7">#REF!</definedName>
    <definedName name="Sleva1_34" localSheetId="8">#REF!</definedName>
    <definedName name="Sleva1_34" localSheetId="9">#REF!</definedName>
    <definedName name="Sleva1_34" localSheetId="5">#REF!</definedName>
    <definedName name="Sleva1_34" localSheetId="3">#REF!</definedName>
    <definedName name="Sleva1_34">#REF!</definedName>
    <definedName name="Sleva1_35" localSheetId="4">#REF!</definedName>
    <definedName name="Sleva1_35" localSheetId="6">#REF!</definedName>
    <definedName name="Sleva1_35" localSheetId="7">#REF!</definedName>
    <definedName name="Sleva1_35" localSheetId="8">#REF!</definedName>
    <definedName name="Sleva1_35" localSheetId="9">#REF!</definedName>
    <definedName name="Sleva1_35" localSheetId="5">#REF!</definedName>
    <definedName name="Sleva1_35" localSheetId="3">#REF!</definedName>
    <definedName name="Sleva1_35">#REF!</definedName>
    <definedName name="Sleva1_37" localSheetId="4">#REF!</definedName>
    <definedName name="Sleva1_37" localSheetId="6">#REF!</definedName>
    <definedName name="Sleva1_37" localSheetId="7">#REF!</definedName>
    <definedName name="Sleva1_37" localSheetId="8">#REF!</definedName>
    <definedName name="Sleva1_37" localSheetId="9">#REF!</definedName>
    <definedName name="Sleva1_37" localSheetId="5">#REF!</definedName>
    <definedName name="Sleva1_37" localSheetId="3">#REF!</definedName>
    <definedName name="Sleva1_37">#REF!</definedName>
    <definedName name="Sleva1_4" localSheetId="4">#REF!</definedName>
    <definedName name="Sleva1_4" localSheetId="6">#REF!</definedName>
    <definedName name="Sleva1_4" localSheetId="7">#REF!</definedName>
    <definedName name="Sleva1_4" localSheetId="8">#REF!</definedName>
    <definedName name="Sleva1_4" localSheetId="9">#REF!</definedName>
    <definedName name="Sleva1_4" localSheetId="5">#REF!</definedName>
    <definedName name="Sleva1_4" localSheetId="3">#REF!</definedName>
    <definedName name="Sleva1_4">#REF!</definedName>
    <definedName name="Sleva1_41" localSheetId="4">#REF!</definedName>
    <definedName name="Sleva1_41" localSheetId="6">#REF!</definedName>
    <definedName name="Sleva1_41" localSheetId="7">#REF!</definedName>
    <definedName name="Sleva1_41" localSheetId="8">#REF!</definedName>
    <definedName name="Sleva1_41" localSheetId="9">#REF!</definedName>
    <definedName name="Sleva1_41" localSheetId="5">#REF!</definedName>
    <definedName name="Sleva1_41" localSheetId="3">#REF!</definedName>
    <definedName name="Sleva1_41">#REF!</definedName>
    <definedName name="Sleva1_42" localSheetId="4">#REF!</definedName>
    <definedName name="Sleva1_42" localSheetId="6">#REF!</definedName>
    <definedName name="Sleva1_42" localSheetId="7">#REF!</definedName>
    <definedName name="Sleva1_42" localSheetId="8">#REF!</definedName>
    <definedName name="Sleva1_42" localSheetId="9">#REF!</definedName>
    <definedName name="Sleva1_42" localSheetId="5">#REF!</definedName>
    <definedName name="Sleva1_42" localSheetId="3">#REF!</definedName>
    <definedName name="Sleva1_42">#REF!</definedName>
    <definedName name="Sleva1_43" localSheetId="4">#REF!</definedName>
    <definedName name="Sleva1_43" localSheetId="6">#REF!</definedName>
    <definedName name="Sleva1_43" localSheetId="7">#REF!</definedName>
    <definedName name="Sleva1_43" localSheetId="8">#REF!</definedName>
    <definedName name="Sleva1_43" localSheetId="9">#REF!</definedName>
    <definedName name="Sleva1_43" localSheetId="5">#REF!</definedName>
    <definedName name="Sleva1_43" localSheetId="3">#REF!</definedName>
    <definedName name="Sleva1_43">#REF!</definedName>
    <definedName name="SloupecCC" localSheetId="4">#REF!</definedName>
    <definedName name="SloupecCC" localSheetId="6">#REF!</definedName>
    <definedName name="SloupecCC" localSheetId="7">#REF!</definedName>
    <definedName name="SloupecCC" localSheetId="8">#REF!</definedName>
    <definedName name="SloupecCC" localSheetId="9">#REF!</definedName>
    <definedName name="SloupecCC" localSheetId="5">#REF!</definedName>
    <definedName name="SloupecCC" localSheetId="3">#REF!</definedName>
    <definedName name="SloupecCC">#REF!</definedName>
    <definedName name="SloupecCC_6" localSheetId="4">#REF!</definedName>
    <definedName name="SloupecCC_6" localSheetId="6">#REF!</definedName>
    <definedName name="SloupecCC_6" localSheetId="7">#REF!</definedName>
    <definedName name="SloupecCC_6" localSheetId="8">#REF!</definedName>
    <definedName name="SloupecCC_6" localSheetId="9">#REF!</definedName>
    <definedName name="SloupecCC_6" localSheetId="5">#REF!</definedName>
    <definedName name="SloupecCC_6" localSheetId="3">#REF!</definedName>
    <definedName name="SloupecCC_6">#REF!</definedName>
    <definedName name="SloupecCisloPol" localSheetId="4">#REF!</definedName>
    <definedName name="SloupecCisloPol" localSheetId="6">#REF!</definedName>
    <definedName name="SloupecCisloPol" localSheetId="7">#REF!</definedName>
    <definedName name="SloupecCisloPol" localSheetId="8">#REF!</definedName>
    <definedName name="SloupecCisloPol" localSheetId="9">#REF!</definedName>
    <definedName name="SloupecCisloPol" localSheetId="5">#REF!</definedName>
    <definedName name="SloupecCisloPol" localSheetId="3">#REF!</definedName>
    <definedName name="SloupecCisloPol">#REF!</definedName>
    <definedName name="SloupecCisloPol_6" localSheetId="4">#REF!</definedName>
    <definedName name="SloupecCisloPol_6" localSheetId="6">#REF!</definedName>
    <definedName name="SloupecCisloPol_6" localSheetId="7">#REF!</definedName>
    <definedName name="SloupecCisloPol_6" localSheetId="8">#REF!</definedName>
    <definedName name="SloupecCisloPol_6" localSheetId="9">#REF!</definedName>
    <definedName name="SloupecCisloPol_6" localSheetId="5">#REF!</definedName>
    <definedName name="SloupecCisloPol_6" localSheetId="3">#REF!</definedName>
    <definedName name="SloupecCisloPol_6">#REF!</definedName>
    <definedName name="SloupecJC" localSheetId="4">#REF!</definedName>
    <definedName name="SloupecJC" localSheetId="6">#REF!</definedName>
    <definedName name="SloupecJC" localSheetId="7">#REF!</definedName>
    <definedName name="SloupecJC" localSheetId="8">#REF!</definedName>
    <definedName name="SloupecJC" localSheetId="9">#REF!</definedName>
    <definedName name="SloupecJC" localSheetId="5">#REF!</definedName>
    <definedName name="SloupecJC" localSheetId="3">#REF!</definedName>
    <definedName name="SloupecJC">#REF!</definedName>
    <definedName name="SloupecJC_6" localSheetId="4">#REF!</definedName>
    <definedName name="SloupecJC_6" localSheetId="6">#REF!</definedName>
    <definedName name="SloupecJC_6" localSheetId="7">#REF!</definedName>
    <definedName name="SloupecJC_6" localSheetId="8">#REF!</definedName>
    <definedName name="SloupecJC_6" localSheetId="9">#REF!</definedName>
    <definedName name="SloupecJC_6" localSheetId="5">#REF!</definedName>
    <definedName name="SloupecJC_6" localSheetId="3">#REF!</definedName>
    <definedName name="SloupecJC_6">#REF!</definedName>
    <definedName name="SloupecMJ" localSheetId="4">#REF!</definedName>
    <definedName name="SloupecMJ" localSheetId="6">#REF!</definedName>
    <definedName name="SloupecMJ" localSheetId="7">#REF!</definedName>
    <definedName name="SloupecMJ" localSheetId="8">#REF!</definedName>
    <definedName name="SloupecMJ" localSheetId="9">#REF!</definedName>
    <definedName name="SloupecMJ" localSheetId="5">#REF!</definedName>
    <definedName name="SloupecMJ" localSheetId="3">#REF!</definedName>
    <definedName name="SloupecMJ">#REF!</definedName>
    <definedName name="SloupecMJ_6" localSheetId="4">#REF!</definedName>
    <definedName name="SloupecMJ_6" localSheetId="6">#REF!</definedName>
    <definedName name="SloupecMJ_6" localSheetId="7">#REF!</definedName>
    <definedName name="SloupecMJ_6" localSheetId="8">#REF!</definedName>
    <definedName name="SloupecMJ_6" localSheetId="9">#REF!</definedName>
    <definedName name="SloupecMJ_6" localSheetId="5">#REF!</definedName>
    <definedName name="SloupecMJ_6" localSheetId="3">#REF!</definedName>
    <definedName name="SloupecMJ_6">#REF!</definedName>
    <definedName name="SloupecMnozstvi" localSheetId="4">#REF!</definedName>
    <definedName name="SloupecMnozstvi" localSheetId="6">#REF!</definedName>
    <definedName name="SloupecMnozstvi" localSheetId="7">#REF!</definedName>
    <definedName name="SloupecMnozstvi" localSheetId="8">#REF!</definedName>
    <definedName name="SloupecMnozstvi" localSheetId="9">#REF!</definedName>
    <definedName name="SloupecMnozstvi" localSheetId="5">#REF!</definedName>
    <definedName name="SloupecMnozstvi" localSheetId="3">#REF!</definedName>
    <definedName name="SloupecMnozstvi">#REF!</definedName>
    <definedName name="SloupecMnozstvi_6" localSheetId="4">#REF!</definedName>
    <definedName name="SloupecMnozstvi_6" localSheetId="6">#REF!</definedName>
    <definedName name="SloupecMnozstvi_6" localSheetId="7">#REF!</definedName>
    <definedName name="SloupecMnozstvi_6" localSheetId="8">#REF!</definedName>
    <definedName name="SloupecMnozstvi_6" localSheetId="9">#REF!</definedName>
    <definedName name="SloupecMnozstvi_6" localSheetId="5">#REF!</definedName>
    <definedName name="SloupecMnozstvi_6" localSheetId="3">#REF!</definedName>
    <definedName name="SloupecMnozstvi_6">#REF!</definedName>
    <definedName name="SloupecNazPol" localSheetId="4">#REF!</definedName>
    <definedName name="SloupecNazPol" localSheetId="6">#REF!</definedName>
    <definedName name="SloupecNazPol" localSheetId="7">#REF!</definedName>
    <definedName name="SloupecNazPol" localSheetId="8">#REF!</definedName>
    <definedName name="SloupecNazPol" localSheetId="9">#REF!</definedName>
    <definedName name="SloupecNazPol" localSheetId="5">#REF!</definedName>
    <definedName name="SloupecNazPol" localSheetId="3">#REF!</definedName>
    <definedName name="SloupecNazPol">#REF!</definedName>
    <definedName name="SloupecNazPol_6" localSheetId="4">#REF!</definedName>
    <definedName name="SloupecNazPol_6" localSheetId="6">#REF!</definedName>
    <definedName name="SloupecNazPol_6" localSheetId="7">#REF!</definedName>
    <definedName name="SloupecNazPol_6" localSheetId="8">#REF!</definedName>
    <definedName name="SloupecNazPol_6" localSheetId="9">#REF!</definedName>
    <definedName name="SloupecNazPol_6" localSheetId="5">#REF!</definedName>
    <definedName name="SloupecNazPol_6" localSheetId="3">#REF!</definedName>
    <definedName name="SloupecNazPol_6">#REF!</definedName>
    <definedName name="SloupecPC" localSheetId="4">#REF!</definedName>
    <definedName name="SloupecPC" localSheetId="6">#REF!</definedName>
    <definedName name="SloupecPC" localSheetId="7">#REF!</definedName>
    <definedName name="SloupecPC" localSheetId="8">#REF!</definedName>
    <definedName name="SloupecPC" localSheetId="9">#REF!</definedName>
    <definedName name="SloupecPC" localSheetId="5">#REF!</definedName>
    <definedName name="SloupecPC" localSheetId="3">#REF!</definedName>
    <definedName name="SloupecPC">#REF!</definedName>
    <definedName name="SloupecPC_6" localSheetId="4">#REF!</definedName>
    <definedName name="SloupecPC_6" localSheetId="6">#REF!</definedName>
    <definedName name="SloupecPC_6" localSheetId="7">#REF!</definedName>
    <definedName name="SloupecPC_6" localSheetId="8">#REF!</definedName>
    <definedName name="SloupecPC_6" localSheetId="9">#REF!</definedName>
    <definedName name="SloupecPC_6" localSheetId="5">#REF!</definedName>
    <definedName name="SloupecPC_6" localSheetId="3">#REF!</definedName>
    <definedName name="SloupecPC_6">#REF!</definedName>
    <definedName name="SN1___0_1">0</definedName>
    <definedName name="SN1___0_2">0</definedName>
    <definedName name="SN2___0_1">0</definedName>
    <definedName name="SN2___0_2">0</definedName>
    <definedName name="soucet1">#REF!</definedName>
    <definedName name="soucet1_1">#REF!</definedName>
    <definedName name="Specifikace" localSheetId="4">#REF!</definedName>
    <definedName name="Specifikace" localSheetId="6">#REF!</definedName>
    <definedName name="Specifikace" localSheetId="7">#REF!</definedName>
    <definedName name="Specifikace" localSheetId="8">#REF!</definedName>
    <definedName name="Specifikace" localSheetId="9">#REF!</definedName>
    <definedName name="Specifikace" localSheetId="5">#REF!</definedName>
    <definedName name="Specifikace" localSheetId="3">#REF!</definedName>
    <definedName name="Specifikace">#REF!</definedName>
    <definedName name="Specifikace_1" localSheetId="4">#REF!</definedName>
    <definedName name="Specifikace_1" localSheetId="6">#REF!</definedName>
    <definedName name="Specifikace_1" localSheetId="7">#REF!</definedName>
    <definedName name="Specifikace_1" localSheetId="8">#REF!</definedName>
    <definedName name="Specifikace_1" localSheetId="9">#REF!</definedName>
    <definedName name="Specifikace_1" localSheetId="5">#REF!</definedName>
    <definedName name="Specifikace_1" localSheetId="3">#REF!</definedName>
    <definedName name="Specifikace_1">#REF!</definedName>
    <definedName name="Spodek" localSheetId="4">#REF!</definedName>
    <definedName name="Spodek" localSheetId="6">#REF!</definedName>
    <definedName name="Spodek" localSheetId="7">#REF!</definedName>
    <definedName name="Spodek" localSheetId="8">#REF!</definedName>
    <definedName name="Spodek" localSheetId="9">#REF!</definedName>
    <definedName name="Spodek" localSheetId="5">#REF!</definedName>
    <definedName name="Spodek" localSheetId="3">#REF!</definedName>
    <definedName name="Spodek">#REF!</definedName>
    <definedName name="Spodek_1" localSheetId="4">#REF!</definedName>
    <definedName name="Spodek_1" localSheetId="6">#REF!</definedName>
    <definedName name="Spodek_1" localSheetId="7">#REF!</definedName>
    <definedName name="Spodek_1" localSheetId="8">#REF!</definedName>
    <definedName name="Spodek_1" localSheetId="9">#REF!</definedName>
    <definedName name="Spodek_1" localSheetId="5">#REF!</definedName>
    <definedName name="Spodek_1" localSheetId="3">#REF!</definedName>
    <definedName name="Spodek_1">#REF!</definedName>
    <definedName name="Spodek_6" localSheetId="4">#REF!</definedName>
    <definedName name="Spodek_6" localSheetId="6">#REF!</definedName>
    <definedName name="Spodek_6" localSheetId="7">#REF!</definedName>
    <definedName name="Spodek_6" localSheetId="8">#REF!</definedName>
    <definedName name="Spodek_6" localSheetId="9">#REF!</definedName>
    <definedName name="Spodek_6" localSheetId="5">#REF!</definedName>
    <definedName name="Spodek_6" localSheetId="3">#REF!</definedName>
    <definedName name="Spodek_6">#REF!</definedName>
    <definedName name="ssss" localSheetId="4">#REF!</definedName>
    <definedName name="ssss" localSheetId="6">#REF!</definedName>
    <definedName name="ssss" localSheetId="7">#REF!</definedName>
    <definedName name="ssss" localSheetId="8">#REF!</definedName>
    <definedName name="ssss" localSheetId="9">#REF!</definedName>
    <definedName name="ssss" localSheetId="5">#REF!</definedName>
    <definedName name="ssss" localSheetId="3">#REF!</definedName>
    <definedName name="ssss">#REF!</definedName>
    <definedName name="Stan.">#REF!</definedName>
    <definedName name="Stan._1">#REF!</definedName>
    <definedName name="Strom">#REF!</definedName>
    <definedName name="Strom_1">#REF!</definedName>
    <definedName name="subslevy" localSheetId="4">#REF!</definedName>
    <definedName name="subslevy" localSheetId="6">#REF!</definedName>
    <definedName name="subslevy" localSheetId="7">#REF!</definedName>
    <definedName name="subslevy" localSheetId="8">#REF!</definedName>
    <definedName name="subslevy" localSheetId="9">#REF!</definedName>
    <definedName name="subslevy" localSheetId="5">#REF!</definedName>
    <definedName name="subslevy" localSheetId="3">#REF!</definedName>
    <definedName name="subslevy">#REF!</definedName>
    <definedName name="sumpok" localSheetId="4">#REF!</definedName>
    <definedName name="sumpok" localSheetId="6">#REF!</definedName>
    <definedName name="sumpok" localSheetId="7">#REF!</definedName>
    <definedName name="sumpok" localSheetId="8">#REF!</definedName>
    <definedName name="sumpok" localSheetId="9">#REF!</definedName>
    <definedName name="sumpok" localSheetId="5">#REF!</definedName>
    <definedName name="sumpok" localSheetId="3">#REF!</definedName>
    <definedName name="sumpok">#REF!</definedName>
    <definedName name="SWnákup" localSheetId="4">#REF!</definedName>
    <definedName name="SWnákup" localSheetId="6">#REF!</definedName>
    <definedName name="SWnákup" localSheetId="7">#REF!</definedName>
    <definedName name="SWnákup" localSheetId="8">#REF!</definedName>
    <definedName name="SWnákup" localSheetId="9">#REF!</definedName>
    <definedName name="SWnákup" localSheetId="5">#REF!</definedName>
    <definedName name="SWnákup" localSheetId="3">#REF!</definedName>
    <definedName name="SWnákup">#REF!</definedName>
    <definedName name="SWnákup_1" localSheetId="4">#REF!</definedName>
    <definedName name="SWnákup_1" localSheetId="6">#REF!</definedName>
    <definedName name="SWnákup_1" localSheetId="7">#REF!</definedName>
    <definedName name="SWnákup_1" localSheetId="8">#REF!</definedName>
    <definedName name="SWnákup_1" localSheetId="9">#REF!</definedName>
    <definedName name="SWnákup_1" localSheetId="5">#REF!</definedName>
    <definedName name="SWnákup_1" localSheetId="3">#REF!</definedName>
    <definedName name="SWnákup_1">#REF!</definedName>
    <definedName name="SWnákup_6" localSheetId="4">#REF!</definedName>
    <definedName name="SWnákup_6" localSheetId="6">#REF!</definedName>
    <definedName name="SWnákup_6" localSheetId="7">#REF!</definedName>
    <definedName name="SWnákup_6" localSheetId="8">#REF!</definedName>
    <definedName name="SWnákup_6" localSheetId="9">#REF!</definedName>
    <definedName name="SWnákup_6" localSheetId="5">#REF!</definedName>
    <definedName name="SWnákup_6" localSheetId="3">#REF!</definedName>
    <definedName name="SWnákup_6">#REF!</definedName>
    <definedName name="SWprodej" localSheetId="4">#REF!</definedName>
    <definedName name="SWprodej" localSheetId="6">#REF!</definedName>
    <definedName name="SWprodej" localSheetId="7">#REF!</definedName>
    <definedName name="SWprodej" localSheetId="8">#REF!</definedName>
    <definedName name="SWprodej" localSheetId="9">#REF!</definedName>
    <definedName name="SWprodej" localSheetId="5">#REF!</definedName>
    <definedName name="SWprodej" localSheetId="3">#REF!</definedName>
    <definedName name="SWprodej">#REF!</definedName>
    <definedName name="SWprodej_1" localSheetId="4">#REF!</definedName>
    <definedName name="SWprodej_1" localSheetId="6">#REF!</definedName>
    <definedName name="SWprodej_1" localSheetId="7">#REF!</definedName>
    <definedName name="SWprodej_1" localSheetId="8">#REF!</definedName>
    <definedName name="SWprodej_1" localSheetId="9">#REF!</definedName>
    <definedName name="SWprodej_1" localSheetId="5">#REF!</definedName>
    <definedName name="SWprodej_1" localSheetId="3">#REF!</definedName>
    <definedName name="SWprodej_1">#REF!</definedName>
    <definedName name="SWprodej_6" localSheetId="4">#REF!</definedName>
    <definedName name="SWprodej_6" localSheetId="6">#REF!</definedName>
    <definedName name="SWprodej_6" localSheetId="7">#REF!</definedName>
    <definedName name="SWprodej_6" localSheetId="8">#REF!</definedName>
    <definedName name="SWprodej_6" localSheetId="9">#REF!</definedName>
    <definedName name="SWprodej_6" localSheetId="5">#REF!</definedName>
    <definedName name="SWprodej_6" localSheetId="3">#REF!</definedName>
    <definedName name="SWprodej_6">#REF!</definedName>
    <definedName name="Systém_LOOP_500" localSheetId="4">#REF!</definedName>
    <definedName name="Systém_LOOP_500" localSheetId="6">#REF!</definedName>
    <definedName name="Systém_LOOP_500" localSheetId="7">#REF!</definedName>
    <definedName name="Systém_LOOP_500" localSheetId="8">#REF!</definedName>
    <definedName name="Systém_LOOP_500" localSheetId="9">#REF!</definedName>
    <definedName name="Systém_LOOP_500" localSheetId="5">#REF!</definedName>
    <definedName name="Systém_LOOP_500" localSheetId="3">#REF!</definedName>
    <definedName name="Systém_LOOP_500">#REF!</definedName>
    <definedName name="Systém_ZETTLER_Expert" localSheetId="4">#REF!</definedName>
    <definedName name="Systém_ZETTLER_Expert" localSheetId="6">#REF!</definedName>
    <definedName name="Systém_ZETTLER_Expert" localSheetId="7">#REF!</definedName>
    <definedName name="Systém_ZETTLER_Expert" localSheetId="8">#REF!</definedName>
    <definedName name="Systém_ZETTLER_Expert" localSheetId="9">#REF!</definedName>
    <definedName name="Systém_ZETTLER_Expert" localSheetId="5">#REF!</definedName>
    <definedName name="Systém_ZETTLER_Expert" localSheetId="3">#REF!</definedName>
    <definedName name="Systém_ZETTLER_Expert">#REF!</definedName>
    <definedName name="špaleta_hliník" localSheetId="4">#REF!</definedName>
    <definedName name="špaleta_hliník" localSheetId="6">#REF!</definedName>
    <definedName name="špaleta_hliník" localSheetId="7">#REF!</definedName>
    <definedName name="špaleta_hliník" localSheetId="8">#REF!</definedName>
    <definedName name="špaleta_hliník" localSheetId="9">#REF!</definedName>
    <definedName name="špaleta_hliník" localSheetId="5">#REF!</definedName>
    <definedName name="špaleta_hliník" localSheetId="3">#REF!</definedName>
    <definedName name="špaleta_hliník">#REF!</definedName>
    <definedName name="špaleta_hliník_6" localSheetId="4">#REF!</definedName>
    <definedName name="špaleta_hliník_6" localSheetId="6">#REF!</definedName>
    <definedName name="špaleta_hliník_6" localSheetId="7">#REF!</definedName>
    <definedName name="špaleta_hliník_6" localSheetId="8">#REF!</definedName>
    <definedName name="špaleta_hliník_6" localSheetId="9">#REF!</definedName>
    <definedName name="špaleta_hliník_6" localSheetId="5">#REF!</definedName>
    <definedName name="špaleta_hliník_6" localSheetId="3">#REF!</definedName>
    <definedName name="špaleta_hliník_6">#REF!</definedName>
    <definedName name="špalety_oken_1.np" localSheetId="4">#REF!</definedName>
    <definedName name="špalety_oken_1.np" localSheetId="6">#REF!</definedName>
    <definedName name="špalety_oken_1.np" localSheetId="7">#REF!</definedName>
    <definedName name="špalety_oken_1.np" localSheetId="8">#REF!</definedName>
    <definedName name="špalety_oken_1.np" localSheetId="9">#REF!</definedName>
    <definedName name="špalety_oken_1.np" localSheetId="5">#REF!</definedName>
    <definedName name="špalety_oken_1.np" localSheetId="3">#REF!</definedName>
    <definedName name="špalety_oken_1.np">#REF!</definedName>
    <definedName name="špalety_oken_1.np_6" localSheetId="4">#REF!</definedName>
    <definedName name="špalety_oken_1.np_6" localSheetId="6">#REF!</definedName>
    <definedName name="špalety_oken_1.np_6" localSheetId="7">#REF!</definedName>
    <definedName name="špalety_oken_1.np_6" localSheetId="8">#REF!</definedName>
    <definedName name="špalety_oken_1.np_6" localSheetId="9">#REF!</definedName>
    <definedName name="špalety_oken_1.np_6" localSheetId="5">#REF!</definedName>
    <definedName name="špalety_oken_1.np_6" localSheetId="3">#REF!</definedName>
    <definedName name="špalety_oken_1.np_6">#REF!</definedName>
    <definedName name="špalety_oken_1_np">"#ref!"</definedName>
    <definedName name="špalety_oken_suterén" localSheetId="4">#REF!</definedName>
    <definedName name="špalety_oken_suterén" localSheetId="6">#REF!</definedName>
    <definedName name="špalety_oken_suterén" localSheetId="7">#REF!</definedName>
    <definedName name="špalety_oken_suterén" localSheetId="8">#REF!</definedName>
    <definedName name="špalety_oken_suterén" localSheetId="9">#REF!</definedName>
    <definedName name="špalety_oken_suterén" localSheetId="5">#REF!</definedName>
    <definedName name="špalety_oken_suterén" localSheetId="3">#REF!</definedName>
    <definedName name="špalety_oken_suterén">#REF!</definedName>
    <definedName name="špalety_oken_suterén_6" localSheetId="4">#REF!</definedName>
    <definedName name="špalety_oken_suterén_6" localSheetId="6">#REF!</definedName>
    <definedName name="špalety_oken_suterén_6" localSheetId="7">#REF!</definedName>
    <definedName name="špalety_oken_suterén_6" localSheetId="8">#REF!</definedName>
    <definedName name="špalety_oken_suterén_6" localSheetId="9">#REF!</definedName>
    <definedName name="špalety_oken_suterén_6" localSheetId="5">#REF!</definedName>
    <definedName name="špalety_oken_suterén_6" localSheetId="3">#REF!</definedName>
    <definedName name="špalety_oken_suterén_6">#REF!</definedName>
    <definedName name="špalety_oken_typické" localSheetId="4">#REF!</definedName>
    <definedName name="špalety_oken_typické" localSheetId="6">#REF!</definedName>
    <definedName name="špalety_oken_typické" localSheetId="7">#REF!</definedName>
    <definedName name="špalety_oken_typické" localSheetId="8">#REF!</definedName>
    <definedName name="špalety_oken_typické" localSheetId="9">#REF!</definedName>
    <definedName name="špalety_oken_typické" localSheetId="5">#REF!</definedName>
    <definedName name="špalety_oken_typické" localSheetId="3">#REF!</definedName>
    <definedName name="špalety_oken_typické">#REF!</definedName>
    <definedName name="špalety_oken_typické_6" localSheetId="4">#REF!</definedName>
    <definedName name="špalety_oken_typické_6" localSheetId="6">#REF!</definedName>
    <definedName name="špalety_oken_typické_6" localSheetId="7">#REF!</definedName>
    <definedName name="špalety_oken_typické_6" localSheetId="8">#REF!</definedName>
    <definedName name="špalety_oken_typické_6" localSheetId="9">#REF!</definedName>
    <definedName name="špalety_oken_typické_6" localSheetId="5">#REF!</definedName>
    <definedName name="špalety_oken_typické_6" localSheetId="3">#REF!</definedName>
    <definedName name="špalety_oken_typické_6">#REF!</definedName>
    <definedName name="špalety_oken_ustupující" localSheetId="4">#REF!</definedName>
    <definedName name="špalety_oken_ustupující" localSheetId="6">#REF!</definedName>
    <definedName name="špalety_oken_ustupující" localSheetId="7">#REF!</definedName>
    <definedName name="špalety_oken_ustupující" localSheetId="8">#REF!</definedName>
    <definedName name="špalety_oken_ustupující" localSheetId="9">#REF!</definedName>
    <definedName name="špalety_oken_ustupující" localSheetId="5">#REF!</definedName>
    <definedName name="špalety_oken_ustupující" localSheetId="3">#REF!</definedName>
    <definedName name="špalety_oken_ustupující">#REF!</definedName>
    <definedName name="špalety_oken_ustupující_6" localSheetId="4">#REF!</definedName>
    <definedName name="špalety_oken_ustupující_6" localSheetId="6">#REF!</definedName>
    <definedName name="špalety_oken_ustupující_6" localSheetId="7">#REF!</definedName>
    <definedName name="špalety_oken_ustupující_6" localSheetId="8">#REF!</definedName>
    <definedName name="špalety_oken_ustupující_6" localSheetId="9">#REF!</definedName>
    <definedName name="špalety_oken_ustupující_6" localSheetId="5">#REF!</definedName>
    <definedName name="špalety_oken_ustupující_6" localSheetId="3">#REF!</definedName>
    <definedName name="špalety_oken_ustupující_6">#REF!</definedName>
    <definedName name="štuková_omítka" localSheetId="4">#REF!</definedName>
    <definedName name="štuková_omítka" localSheetId="6">#REF!</definedName>
    <definedName name="štuková_omítka" localSheetId="7">#REF!</definedName>
    <definedName name="štuková_omítka" localSheetId="8">#REF!</definedName>
    <definedName name="štuková_omítka" localSheetId="9">#REF!</definedName>
    <definedName name="štuková_omítka" localSheetId="5">#REF!</definedName>
    <definedName name="štuková_omítka" localSheetId="3">#REF!</definedName>
    <definedName name="štuková_omítka">#REF!</definedName>
    <definedName name="štuková_omítka_6" localSheetId="4">#REF!</definedName>
    <definedName name="štuková_omítka_6" localSheetId="6">#REF!</definedName>
    <definedName name="štuková_omítka_6" localSheetId="7">#REF!</definedName>
    <definedName name="štuková_omítka_6" localSheetId="8">#REF!</definedName>
    <definedName name="štuková_omítka_6" localSheetId="9">#REF!</definedName>
    <definedName name="štuková_omítka_6" localSheetId="5">#REF!</definedName>
    <definedName name="štuková_omítka_6" localSheetId="3">#REF!</definedName>
    <definedName name="štuková_omítka_6">#REF!</definedName>
    <definedName name="t" localSheetId="4">#REF!</definedName>
    <definedName name="t" localSheetId="6">#REF!</definedName>
    <definedName name="t" localSheetId="7">#REF!</definedName>
    <definedName name="t" localSheetId="8">#REF!</definedName>
    <definedName name="t" localSheetId="9">#REF!</definedName>
    <definedName name="t" localSheetId="5">#REF!</definedName>
    <definedName name="t" localSheetId="3">#REF!</definedName>
    <definedName name="t">#REF!</definedName>
    <definedName name="T4_ESO" localSheetId="4">#REF!</definedName>
    <definedName name="T4_ESO" localSheetId="6">#REF!</definedName>
    <definedName name="T4_ESO" localSheetId="7">#REF!</definedName>
    <definedName name="T4_ESO" localSheetId="8">#REF!</definedName>
    <definedName name="T4_ESO" localSheetId="9">#REF!</definedName>
    <definedName name="T4_ESO" localSheetId="5">#REF!</definedName>
    <definedName name="T4_ESO" localSheetId="3">#REF!</definedName>
    <definedName name="T4_ESO">#REF!</definedName>
    <definedName name="T4_ESO_6" localSheetId="4">#REF!</definedName>
    <definedName name="T4_ESO_6" localSheetId="6">#REF!</definedName>
    <definedName name="T4_ESO_6" localSheetId="7">#REF!</definedName>
    <definedName name="T4_ESO_6" localSheetId="8">#REF!</definedName>
    <definedName name="T4_ESO_6" localSheetId="9">#REF!</definedName>
    <definedName name="T4_ESO_6" localSheetId="5">#REF!</definedName>
    <definedName name="T4_ESO_6" localSheetId="3">#REF!</definedName>
    <definedName name="T4_ESO_6">#REF!</definedName>
    <definedName name="TABLE">"$#REF!.$#REF!$#REF!:$#REF!.$#REF!$#REF!"</definedName>
    <definedName name="TABLE_2">"$#REF!.$#REF!$#REF!:$#REF!.$#REF!$#REF!"</definedName>
    <definedName name="TABLE_3">"$#REF!.$#REF!$#REF!:$#REF!.$#REF!$#REF!"</definedName>
    <definedName name="TABLE_4">"$#REF!.$#REF!$#REF!:$#REF!.$#REF!$#REF!"</definedName>
    <definedName name="TABLE_5">"$#REF!.$A$716:$#REF!.$A$716"</definedName>
    <definedName name="TABLE_6">"$#REF!.$A$404:$#REF!.$A$404"</definedName>
    <definedName name="Teco_Ceník">"$#REF!.$A$3:$#REF!.$C$562"</definedName>
    <definedName name="tisk_56" localSheetId="4">#REF!</definedName>
    <definedName name="tisk_56" localSheetId="6">#REF!</definedName>
    <definedName name="tisk_56" localSheetId="7">#REF!</definedName>
    <definedName name="tisk_56" localSheetId="8">#REF!</definedName>
    <definedName name="tisk_56" localSheetId="9">#REF!</definedName>
    <definedName name="tisk_56" localSheetId="5">#REF!</definedName>
    <definedName name="tisk_56" localSheetId="3">#REF!</definedName>
    <definedName name="tisk_56">#REF!</definedName>
    <definedName name="Tiskoviny" localSheetId="4">#REF!</definedName>
    <definedName name="Tiskoviny" localSheetId="6">#REF!</definedName>
    <definedName name="Tiskoviny" localSheetId="7">#REF!</definedName>
    <definedName name="Tiskoviny" localSheetId="8">#REF!</definedName>
    <definedName name="Tiskoviny" localSheetId="9">#REF!</definedName>
    <definedName name="Tiskoviny" localSheetId="5">#REF!</definedName>
    <definedName name="Tiskoviny" localSheetId="3">#REF!</definedName>
    <definedName name="Tiskoviny">#REF!</definedName>
    <definedName name="TITUL" localSheetId="4">#REF!</definedName>
    <definedName name="TITUL" localSheetId="6">#REF!</definedName>
    <definedName name="TITUL" localSheetId="7">#REF!</definedName>
    <definedName name="TITUL" localSheetId="8">#REF!</definedName>
    <definedName name="TITUL" localSheetId="9">#REF!</definedName>
    <definedName name="TITUL" localSheetId="5">#REF!</definedName>
    <definedName name="TITUL" localSheetId="3">#REF!</definedName>
    <definedName name="TITUL">#REF!</definedName>
    <definedName name="total_Brutto" localSheetId="4">'[5]Nabídka - EZS Alarmcom (Česky)'!#REF!</definedName>
    <definedName name="total_Brutto" localSheetId="6">'[5]Nabídka - EZS Alarmcom (Česky)'!#REF!</definedName>
    <definedName name="total_Brutto" localSheetId="7">'[5]Nabídka - EZS Alarmcom (Česky)'!#REF!</definedName>
    <definedName name="total_Brutto" localSheetId="8">'[5]Nabídka - EZS Alarmcom (Česky)'!#REF!</definedName>
    <definedName name="total_Brutto" localSheetId="9">'[5]Nabídka - EZS Alarmcom (Česky)'!#REF!</definedName>
    <definedName name="total_Brutto" localSheetId="5">'[5]Nabídka - EZS Alarmcom (Česky)'!#REF!</definedName>
    <definedName name="total_Brutto" localSheetId="3">'[5]Nabídka - EZS Alarmcom (Česky)'!#REF!</definedName>
    <definedName name="total_Brutto">'[5]Nabídka - EZS Alarmcom (Česky)'!#REF!</definedName>
    <definedName name="total_Netto" localSheetId="4">'[5]Nabídka - EZS Alarmcom (Česky)'!#REF!</definedName>
    <definedName name="total_Netto" localSheetId="6">'[5]Nabídka - EZS Alarmcom (Česky)'!#REF!</definedName>
    <definedName name="total_Netto" localSheetId="7">'[5]Nabídka - EZS Alarmcom (Česky)'!#REF!</definedName>
    <definedName name="total_Netto" localSheetId="8">'[5]Nabídka - EZS Alarmcom (Česky)'!#REF!</definedName>
    <definedName name="total_Netto" localSheetId="9">'[5]Nabídka - EZS Alarmcom (Česky)'!#REF!</definedName>
    <definedName name="total_Netto" localSheetId="5">'[5]Nabídka - EZS Alarmcom (Česky)'!#REF!</definedName>
    <definedName name="total_Netto" localSheetId="3">'[5]Nabídka - EZS Alarmcom (Česky)'!#REF!</definedName>
    <definedName name="total_Netto">'[5]Nabídka - EZS Alarmcom (Česky)'!#REF!</definedName>
    <definedName name="total_section_A" localSheetId="4">'[5]Nabídka - EZS Alarmcom (Česky)'!#REF!</definedName>
    <definedName name="total_section_A" localSheetId="6">'[5]Nabídka - EZS Alarmcom (Česky)'!#REF!</definedName>
    <definedName name="total_section_A" localSheetId="7">'[5]Nabídka - EZS Alarmcom (Česky)'!#REF!</definedName>
    <definedName name="total_section_A" localSheetId="8">'[5]Nabídka - EZS Alarmcom (Česky)'!#REF!</definedName>
    <definedName name="total_section_A" localSheetId="9">'[5]Nabídka - EZS Alarmcom (Česky)'!#REF!</definedName>
    <definedName name="total_section_A" localSheetId="5">'[5]Nabídka - EZS Alarmcom (Česky)'!#REF!</definedName>
    <definedName name="total_section_A" localSheetId="3">'[5]Nabídka - EZS Alarmcom (Česky)'!#REF!</definedName>
    <definedName name="total_section_A">'[5]Nabídka - EZS Alarmcom (Česky)'!#REF!</definedName>
    <definedName name="total_section_A_Netto" localSheetId="4">'[5]Nabídka - EZS Alarmcom (Česky)'!#REF!</definedName>
    <definedName name="total_section_A_Netto" localSheetId="6">'[5]Nabídka - EZS Alarmcom (Česky)'!#REF!</definedName>
    <definedName name="total_section_A_Netto" localSheetId="7">'[5]Nabídka - EZS Alarmcom (Česky)'!#REF!</definedName>
    <definedName name="total_section_A_Netto" localSheetId="8">'[5]Nabídka - EZS Alarmcom (Česky)'!#REF!</definedName>
    <definedName name="total_section_A_Netto" localSheetId="9">'[5]Nabídka - EZS Alarmcom (Česky)'!#REF!</definedName>
    <definedName name="total_section_A_Netto" localSheetId="5">'[5]Nabídka - EZS Alarmcom (Česky)'!#REF!</definedName>
    <definedName name="total_section_A_Netto" localSheetId="3">'[5]Nabídka - EZS Alarmcom (Česky)'!#REF!</definedName>
    <definedName name="total_section_A_Netto">'[5]Nabídka - EZS Alarmcom (Česky)'!#REF!</definedName>
    <definedName name="total_section_B" localSheetId="4">'[5]Nabídka - EZS Alarmcom (Česky)'!#REF!</definedName>
    <definedName name="total_section_B" localSheetId="6">'[5]Nabídka - EZS Alarmcom (Česky)'!#REF!</definedName>
    <definedName name="total_section_B" localSheetId="7">'[5]Nabídka - EZS Alarmcom (Česky)'!#REF!</definedName>
    <definedName name="total_section_B" localSheetId="8">'[5]Nabídka - EZS Alarmcom (Česky)'!#REF!</definedName>
    <definedName name="total_section_B" localSheetId="9">'[5]Nabídka - EZS Alarmcom (Česky)'!#REF!</definedName>
    <definedName name="total_section_B" localSheetId="5">'[5]Nabídka - EZS Alarmcom (Česky)'!#REF!</definedName>
    <definedName name="total_section_B" localSheetId="3">'[5]Nabídka - EZS Alarmcom (Česky)'!#REF!</definedName>
    <definedName name="total_section_B">'[5]Nabídka - EZS Alarmcom (Česky)'!#REF!</definedName>
    <definedName name="total_section_B_Netto" localSheetId="4">'[5]Nabídka - EZS Alarmcom (Česky)'!#REF!</definedName>
    <definedName name="total_section_B_Netto" localSheetId="6">'[5]Nabídka - EZS Alarmcom (Česky)'!#REF!</definedName>
    <definedName name="total_section_B_Netto" localSheetId="7">'[5]Nabídka - EZS Alarmcom (Česky)'!#REF!</definedName>
    <definedName name="total_section_B_Netto" localSheetId="8">'[5]Nabídka - EZS Alarmcom (Česky)'!#REF!</definedName>
    <definedName name="total_section_B_Netto" localSheetId="9">'[5]Nabídka - EZS Alarmcom (Česky)'!#REF!</definedName>
    <definedName name="total_section_B_Netto" localSheetId="5">'[5]Nabídka - EZS Alarmcom (Česky)'!#REF!</definedName>
    <definedName name="total_section_B_Netto" localSheetId="3">'[5]Nabídka - EZS Alarmcom (Česky)'!#REF!</definedName>
    <definedName name="total_section_B_Netto">'[5]Nabídka - EZS Alarmcom (Česky)'!#REF!</definedName>
    <definedName name="total_section_C" localSheetId="4">'[5]Nabídka - EZS Alarmcom (Česky)'!#REF!</definedName>
    <definedName name="total_section_C" localSheetId="6">'[5]Nabídka - EZS Alarmcom (Česky)'!#REF!</definedName>
    <definedName name="total_section_C" localSheetId="7">'[5]Nabídka - EZS Alarmcom (Česky)'!#REF!</definedName>
    <definedName name="total_section_C" localSheetId="8">'[5]Nabídka - EZS Alarmcom (Česky)'!#REF!</definedName>
    <definedName name="total_section_C" localSheetId="9">'[5]Nabídka - EZS Alarmcom (Česky)'!#REF!</definedName>
    <definedName name="total_section_C" localSheetId="5">'[5]Nabídka - EZS Alarmcom (Česky)'!#REF!</definedName>
    <definedName name="total_section_C" localSheetId="3">'[5]Nabídka - EZS Alarmcom (Česky)'!#REF!</definedName>
    <definedName name="total_section_C">'[5]Nabídka - EZS Alarmcom (Česky)'!#REF!</definedName>
    <definedName name="total_section_C_Netto" localSheetId="4">'[5]Nabídka - EZS Alarmcom (Česky)'!#REF!</definedName>
    <definedName name="total_section_C_Netto" localSheetId="6">'[5]Nabídka - EZS Alarmcom (Česky)'!#REF!</definedName>
    <definedName name="total_section_C_Netto" localSheetId="7">'[5]Nabídka - EZS Alarmcom (Česky)'!#REF!</definedName>
    <definedName name="total_section_C_Netto" localSheetId="8">'[5]Nabídka - EZS Alarmcom (Česky)'!#REF!</definedName>
    <definedName name="total_section_C_Netto" localSheetId="9">'[5]Nabídka - EZS Alarmcom (Česky)'!#REF!</definedName>
    <definedName name="total_section_C_Netto" localSheetId="5">'[5]Nabídka - EZS Alarmcom (Česky)'!#REF!</definedName>
    <definedName name="total_section_C_Netto" localSheetId="3">'[5]Nabídka - EZS Alarmcom (Česky)'!#REF!</definedName>
    <definedName name="total_section_C_Netto">'[5]Nabídka - EZS Alarmcom (Česky)'!#REF!</definedName>
    <definedName name="TPORTS" localSheetId="6">#REF!</definedName>
    <definedName name="TPORTS">#REF!</definedName>
    <definedName name="TPORTS_1" localSheetId="6">#REF!</definedName>
    <definedName name="TPORTS_1">#REF!</definedName>
    <definedName name="Transport" localSheetId="4">#REF!</definedName>
    <definedName name="Transport" localSheetId="6">#REF!</definedName>
    <definedName name="Transport" localSheetId="7">#REF!</definedName>
    <definedName name="Transport" localSheetId="8">#REF!</definedName>
    <definedName name="Transport" localSheetId="9">#REF!</definedName>
    <definedName name="Transport" localSheetId="5">#REF!</definedName>
    <definedName name="Transport" localSheetId="3">#REF!</definedName>
    <definedName name="Transport">#REF!</definedName>
    <definedName name="Transport_2" localSheetId="4">#REF!</definedName>
    <definedName name="Transport_2" localSheetId="6">#REF!</definedName>
    <definedName name="Transport_2" localSheetId="7">#REF!</definedName>
    <definedName name="Transport_2" localSheetId="8">#REF!</definedName>
    <definedName name="Transport_2" localSheetId="9">#REF!</definedName>
    <definedName name="Transport_2" localSheetId="5">#REF!</definedName>
    <definedName name="Transport_2" localSheetId="3">#REF!</definedName>
    <definedName name="Transport_2">#REF!</definedName>
    <definedName name="Transport_3" localSheetId="4">#REF!</definedName>
    <definedName name="Transport_3" localSheetId="6">#REF!</definedName>
    <definedName name="Transport_3" localSheetId="7">#REF!</definedName>
    <definedName name="Transport_3" localSheetId="8">#REF!</definedName>
    <definedName name="Transport_3" localSheetId="9">#REF!</definedName>
    <definedName name="Transport_3" localSheetId="5">#REF!</definedName>
    <definedName name="Transport_3" localSheetId="3">#REF!</definedName>
    <definedName name="Transport_3">#REF!</definedName>
    <definedName name="Transport_30" localSheetId="4">#REF!</definedName>
    <definedName name="Transport_30" localSheetId="6">#REF!</definedName>
    <definedName name="Transport_30" localSheetId="7">#REF!</definedName>
    <definedName name="Transport_30" localSheetId="8">#REF!</definedName>
    <definedName name="Transport_30" localSheetId="9">#REF!</definedName>
    <definedName name="Transport_30" localSheetId="5">#REF!</definedName>
    <definedName name="Transport_30" localSheetId="3">#REF!</definedName>
    <definedName name="Transport_30">#REF!</definedName>
    <definedName name="Transport_32" localSheetId="4">#REF!</definedName>
    <definedName name="Transport_32" localSheetId="6">#REF!</definedName>
    <definedName name="Transport_32" localSheetId="7">#REF!</definedName>
    <definedName name="Transport_32" localSheetId="8">#REF!</definedName>
    <definedName name="Transport_32" localSheetId="9">#REF!</definedName>
    <definedName name="Transport_32" localSheetId="5">#REF!</definedName>
    <definedName name="Transport_32" localSheetId="3">#REF!</definedName>
    <definedName name="Transport_32">#REF!</definedName>
    <definedName name="Transport_34" localSheetId="4">#REF!</definedName>
    <definedName name="Transport_34" localSheetId="6">#REF!</definedName>
    <definedName name="Transport_34" localSheetId="7">#REF!</definedName>
    <definedName name="Transport_34" localSheetId="8">#REF!</definedName>
    <definedName name="Transport_34" localSheetId="9">#REF!</definedName>
    <definedName name="Transport_34" localSheetId="5">#REF!</definedName>
    <definedName name="Transport_34" localSheetId="3">#REF!</definedName>
    <definedName name="Transport_34">#REF!</definedName>
    <definedName name="Transport_35" localSheetId="4">#REF!</definedName>
    <definedName name="Transport_35" localSheetId="6">#REF!</definedName>
    <definedName name="Transport_35" localSheetId="7">#REF!</definedName>
    <definedName name="Transport_35" localSheetId="8">#REF!</definedName>
    <definedName name="Transport_35" localSheetId="9">#REF!</definedName>
    <definedName name="Transport_35" localSheetId="5">#REF!</definedName>
    <definedName name="Transport_35" localSheetId="3">#REF!</definedName>
    <definedName name="Transport_35">#REF!</definedName>
    <definedName name="Transport_37" localSheetId="4">#REF!</definedName>
    <definedName name="Transport_37" localSheetId="6">#REF!</definedName>
    <definedName name="Transport_37" localSheetId="7">#REF!</definedName>
    <definedName name="Transport_37" localSheetId="8">#REF!</definedName>
    <definedName name="Transport_37" localSheetId="9">#REF!</definedName>
    <definedName name="Transport_37" localSheetId="5">#REF!</definedName>
    <definedName name="Transport_37" localSheetId="3">#REF!</definedName>
    <definedName name="Transport_37">#REF!</definedName>
    <definedName name="Transport_4" localSheetId="4">#REF!</definedName>
    <definedName name="Transport_4" localSheetId="6">#REF!</definedName>
    <definedName name="Transport_4" localSheetId="7">#REF!</definedName>
    <definedName name="Transport_4" localSheetId="8">#REF!</definedName>
    <definedName name="Transport_4" localSheetId="9">#REF!</definedName>
    <definedName name="Transport_4" localSheetId="5">#REF!</definedName>
    <definedName name="Transport_4" localSheetId="3">#REF!</definedName>
    <definedName name="Transport_4">#REF!</definedName>
    <definedName name="Transport_41" localSheetId="4">#REF!</definedName>
    <definedName name="Transport_41" localSheetId="6">#REF!</definedName>
    <definedName name="Transport_41" localSheetId="7">#REF!</definedName>
    <definedName name="Transport_41" localSheetId="8">#REF!</definedName>
    <definedName name="Transport_41" localSheetId="9">#REF!</definedName>
    <definedName name="Transport_41" localSheetId="5">#REF!</definedName>
    <definedName name="Transport_41" localSheetId="3">#REF!</definedName>
    <definedName name="Transport_41">#REF!</definedName>
    <definedName name="Transport_42" localSheetId="4">#REF!</definedName>
    <definedName name="Transport_42" localSheetId="6">#REF!</definedName>
    <definedName name="Transport_42" localSheetId="7">#REF!</definedName>
    <definedName name="Transport_42" localSheetId="8">#REF!</definedName>
    <definedName name="Transport_42" localSheetId="9">#REF!</definedName>
    <definedName name="Transport_42" localSheetId="5">#REF!</definedName>
    <definedName name="Transport_42" localSheetId="3">#REF!</definedName>
    <definedName name="Transport_42">#REF!</definedName>
    <definedName name="Transport_43" localSheetId="4">#REF!</definedName>
    <definedName name="Transport_43" localSheetId="6">#REF!</definedName>
    <definedName name="Transport_43" localSheetId="7">#REF!</definedName>
    <definedName name="Transport_43" localSheetId="8">#REF!</definedName>
    <definedName name="Transport_43" localSheetId="9">#REF!</definedName>
    <definedName name="Transport_43" localSheetId="5">#REF!</definedName>
    <definedName name="Transport_43" localSheetId="3">#REF!</definedName>
    <definedName name="Transport_43">#REF!</definedName>
    <definedName name="Typ" localSheetId="4">#REF!</definedName>
    <definedName name="Typ" localSheetId="6">#REF!</definedName>
    <definedName name="Typ" localSheetId="7">#REF!</definedName>
    <definedName name="Typ" localSheetId="8">#REF!</definedName>
    <definedName name="Typ" localSheetId="9">#REF!</definedName>
    <definedName name="Typ" localSheetId="5">#REF!</definedName>
    <definedName name="Typ" localSheetId="3">#REF!</definedName>
    <definedName name="Typ">#REF!</definedName>
    <definedName name="Typ_1">([11]MaR!$C$151:$C$161,[11]MaR!$C$44:$C$143)</definedName>
    <definedName name="Typ_9" localSheetId="4">#REF!</definedName>
    <definedName name="Typ_9" localSheetId="6">#REF!</definedName>
    <definedName name="Typ_9" localSheetId="7">#REF!</definedName>
    <definedName name="Typ_9" localSheetId="8">#REF!</definedName>
    <definedName name="Typ_9" localSheetId="9">#REF!</definedName>
    <definedName name="Typ_9" localSheetId="5">#REF!</definedName>
    <definedName name="Typ_9" localSheetId="3">#REF!</definedName>
    <definedName name="Typ_9">#REF!</definedName>
    <definedName name="UPS" localSheetId="6">#REF!</definedName>
    <definedName name="UPS">#REF!</definedName>
    <definedName name="UPS_1">#REF!</definedName>
    <definedName name="usd___0_1">0</definedName>
    <definedName name="usd___0_2">0</definedName>
    <definedName name="Ústředna_LOOP_500___adresovatelný_systém_s_diagnostickými_hlásiči_požáru" localSheetId="4">#REF!</definedName>
    <definedName name="Ústředna_LOOP_500___adresovatelný_systém_s_diagnostickými_hlásiči_požáru" localSheetId="6">#REF!</definedName>
    <definedName name="Ústředna_LOOP_500___adresovatelný_systém_s_diagnostickými_hlásiči_požáru" localSheetId="7">#REF!</definedName>
    <definedName name="Ústředna_LOOP_500___adresovatelný_systém_s_diagnostickými_hlásiči_požáru" localSheetId="8">#REF!</definedName>
    <definedName name="Ústředna_LOOP_500___adresovatelný_systém_s_diagnostickými_hlásiči_požáru" localSheetId="9">#REF!</definedName>
    <definedName name="Ústředna_LOOP_500___adresovatelný_systém_s_diagnostickými_hlásiči_požáru" localSheetId="5">#REF!</definedName>
    <definedName name="Ústředna_LOOP_500___adresovatelný_systém_s_diagnostickými_hlásiči_požáru" localSheetId="3">#REF!</definedName>
    <definedName name="Ústředna_LOOP_500___adresovatelný_systém_s_diagnostickými_hlásiči_požáru">#REF!</definedName>
    <definedName name="Ústředna_PRECEPT___neadresovatelný_systém_EPS" localSheetId="4">#REF!</definedName>
    <definedName name="Ústředna_PRECEPT___neadresovatelný_systém_EPS" localSheetId="6">#REF!</definedName>
    <definedName name="Ústředna_PRECEPT___neadresovatelný_systém_EPS" localSheetId="7">#REF!</definedName>
    <definedName name="Ústředna_PRECEPT___neadresovatelný_systém_EPS" localSheetId="8">#REF!</definedName>
    <definedName name="Ústředna_PRECEPT___neadresovatelný_systém_EPS" localSheetId="9">#REF!</definedName>
    <definedName name="Ústředna_PRECEPT___neadresovatelný_systém_EPS" localSheetId="5">#REF!</definedName>
    <definedName name="Ústředna_PRECEPT___neadresovatelný_systém_EPS" localSheetId="3">#REF!</definedName>
    <definedName name="Ústředna_PRECEPT___neadresovatelný_systém_EPS">#REF!</definedName>
    <definedName name="Ústředna_ZETTLER_Expert___adresovatelný_analogový_systém_EPS" localSheetId="4">#REF!</definedName>
    <definedName name="Ústředna_ZETTLER_Expert___adresovatelný_analogový_systém_EPS" localSheetId="6">#REF!</definedName>
    <definedName name="Ústředna_ZETTLER_Expert___adresovatelný_analogový_systém_EPS" localSheetId="7">#REF!</definedName>
    <definedName name="Ústředna_ZETTLER_Expert___adresovatelný_analogový_systém_EPS" localSheetId="8">#REF!</definedName>
    <definedName name="Ústředna_ZETTLER_Expert___adresovatelný_analogový_systém_EPS" localSheetId="9">#REF!</definedName>
    <definedName name="Ústředna_ZETTLER_Expert___adresovatelný_analogový_systém_EPS" localSheetId="5">#REF!</definedName>
    <definedName name="Ústředna_ZETTLER_Expert___adresovatelný_analogový_systém_EPS" localSheetId="3">#REF!</definedName>
    <definedName name="Ústředna_ZETTLER_Expert___adresovatelný_analogový_systém_EPS">#REF!</definedName>
    <definedName name="Ústředny" localSheetId="4">#REF!</definedName>
    <definedName name="Ústředny" localSheetId="6">#REF!</definedName>
    <definedName name="Ústředny" localSheetId="7">#REF!</definedName>
    <definedName name="Ústředny" localSheetId="8">#REF!</definedName>
    <definedName name="Ústředny" localSheetId="9">#REF!</definedName>
    <definedName name="Ústředny" localSheetId="5">#REF!</definedName>
    <definedName name="Ústředny" localSheetId="3">#REF!</definedName>
    <definedName name="Ústředny">#REF!</definedName>
    <definedName name="uzem" localSheetId="4">#REF!</definedName>
    <definedName name="uzem" localSheetId="6">#REF!</definedName>
    <definedName name="uzem" localSheetId="7">#REF!</definedName>
    <definedName name="uzem" localSheetId="8">#REF!</definedName>
    <definedName name="uzem" localSheetId="9">#REF!</definedName>
    <definedName name="uzem" localSheetId="5">#REF!</definedName>
    <definedName name="uzem" localSheetId="3">#REF!</definedName>
    <definedName name="uzem">#REF!</definedName>
    <definedName name="varta">#REF!</definedName>
    <definedName name="varta_1">#REF!</definedName>
    <definedName name="VAT_RATES" localSheetId="2">'D11'!$O$8:$O$2748</definedName>
    <definedName name="VAT_RATES" localSheetId="4">DES_KAN!$O$8:$O$23</definedName>
    <definedName name="VAT_RATES" localSheetId="6">El_SIL!$O$7:$O$14</definedName>
    <definedName name="VAT_RATES" localSheetId="7">EL_SLAB_CCTV!$O$8:$O$42</definedName>
    <definedName name="VAT_RATES" localSheetId="8">EL_SLAB_EZS!$O$8:$O$64</definedName>
    <definedName name="VAT_RATES" localSheetId="9">EL_SLAB_UKS!$O$8:$O$58</definedName>
    <definedName name="VAT_RATES" localSheetId="5">UT!$O$8:$O$112</definedName>
    <definedName name="VAT_RATES" localSheetId="3">ZTI!$O$8:$O$117</definedName>
    <definedName name="VAT_RATES">#REF!</definedName>
    <definedName name="vbnvbnn" localSheetId="4">#REF!</definedName>
    <definedName name="vbnvbnn" localSheetId="6">#REF!</definedName>
    <definedName name="vbnvbnn" localSheetId="7">#REF!</definedName>
    <definedName name="vbnvbnn" localSheetId="8">#REF!</definedName>
    <definedName name="vbnvbnn" localSheetId="9">#REF!</definedName>
    <definedName name="vbnvbnn" localSheetId="5">#REF!</definedName>
    <definedName name="vbnvbnn" localSheetId="3">#REF!</definedName>
    <definedName name="vbnvbnn">#REF!</definedName>
    <definedName name="VF___0_1">0</definedName>
    <definedName name="VF___0_2">0</definedName>
    <definedName name="Vodorovné_konstrukce" localSheetId="4">'[14]SO 51.4 Výkaz výměr'!#REF!</definedName>
    <definedName name="Vodorovné_konstrukce" localSheetId="6">'[14]SO 51.4 Výkaz výměr'!#REF!</definedName>
    <definedName name="Vodorovné_konstrukce" localSheetId="7">'[14]SO 51.4 Výkaz výměr'!#REF!</definedName>
    <definedName name="Vodorovné_konstrukce" localSheetId="8">'[14]SO 51.4 Výkaz výměr'!#REF!</definedName>
    <definedName name="Vodorovné_konstrukce" localSheetId="9">'[14]SO 51.4 Výkaz výměr'!#REF!</definedName>
    <definedName name="Vodorovné_konstrukce" localSheetId="5">'[14]SO 51.4 Výkaz výměr'!#REF!</definedName>
    <definedName name="Vodorovné_konstrukce" localSheetId="3">'[14]SO 51.4 Výkaz výměr'!#REF!</definedName>
    <definedName name="Vodorovné_konstrukce">'[14]SO 51.4 Výkaz výměr'!#REF!</definedName>
    <definedName name="Vodorovné_konstrukce_1" localSheetId="4">'[15]SO 51_4 Výkaz výměr'!#REF!</definedName>
    <definedName name="Vodorovné_konstrukce_1" localSheetId="6">'[15]SO 51_4 Výkaz výměr'!#REF!</definedName>
    <definedName name="Vodorovné_konstrukce_1" localSheetId="7">'[15]SO 51_4 Výkaz výměr'!#REF!</definedName>
    <definedName name="Vodorovné_konstrukce_1" localSheetId="8">'[15]SO 51_4 Výkaz výměr'!#REF!</definedName>
    <definedName name="Vodorovné_konstrukce_1" localSheetId="9">'[15]SO 51_4 Výkaz výměr'!#REF!</definedName>
    <definedName name="Vodorovné_konstrukce_1" localSheetId="5">'[15]SO 51_4 Výkaz výměr'!#REF!</definedName>
    <definedName name="Vodorovné_konstrukce_1" localSheetId="3">'[15]SO 51_4 Výkaz výměr'!#REF!</definedName>
    <definedName name="Vodorovné_konstrukce_1">'[15]SO 51_4 Výkaz výměr'!#REF!</definedName>
    <definedName name="VRN">[9]Rekapitulace!$H$35</definedName>
    <definedName name="VRN_6" localSheetId="4">#REF!</definedName>
    <definedName name="VRN_6" localSheetId="6">#REF!</definedName>
    <definedName name="VRN_6" localSheetId="7">#REF!</definedName>
    <definedName name="VRN_6" localSheetId="8">#REF!</definedName>
    <definedName name="VRN_6" localSheetId="9">#REF!</definedName>
    <definedName name="VRN_6" localSheetId="5">#REF!</definedName>
    <definedName name="VRN_6" localSheetId="3">#REF!</definedName>
    <definedName name="VRN_6">#REF!</definedName>
    <definedName name="VRNKc" localSheetId="4">#REF!</definedName>
    <definedName name="VRNKc" localSheetId="6">#REF!</definedName>
    <definedName name="VRNKc" localSheetId="7">#REF!</definedName>
    <definedName name="VRNKc" localSheetId="8">#REF!</definedName>
    <definedName name="VRNKc" localSheetId="9">#REF!</definedName>
    <definedName name="VRNKc" localSheetId="5">#REF!</definedName>
    <definedName name="VRNKc" localSheetId="3">#REF!</definedName>
    <definedName name="VRNKc">#REF!</definedName>
    <definedName name="VRNKc_6" localSheetId="4">#REF!</definedName>
    <definedName name="VRNKc_6" localSheetId="6">#REF!</definedName>
    <definedName name="VRNKc_6" localSheetId="7">#REF!</definedName>
    <definedName name="VRNKc_6" localSheetId="8">#REF!</definedName>
    <definedName name="VRNKc_6" localSheetId="9">#REF!</definedName>
    <definedName name="VRNKc_6" localSheetId="5">#REF!</definedName>
    <definedName name="VRNKc_6" localSheetId="3">#REF!</definedName>
    <definedName name="VRNKc_6">#REF!</definedName>
    <definedName name="VRNnazev" localSheetId="4">#REF!</definedName>
    <definedName name="VRNnazev" localSheetId="6">#REF!</definedName>
    <definedName name="VRNnazev" localSheetId="7">#REF!</definedName>
    <definedName name="VRNnazev" localSheetId="8">#REF!</definedName>
    <definedName name="VRNnazev" localSheetId="9">#REF!</definedName>
    <definedName name="VRNnazev" localSheetId="5">#REF!</definedName>
    <definedName name="VRNnazev" localSheetId="3">#REF!</definedName>
    <definedName name="VRNnazev">#REF!</definedName>
    <definedName name="VRNnazev_6" localSheetId="4">#REF!</definedName>
    <definedName name="VRNnazev_6" localSheetId="6">#REF!</definedName>
    <definedName name="VRNnazev_6" localSheetId="7">#REF!</definedName>
    <definedName name="VRNnazev_6" localSheetId="8">#REF!</definedName>
    <definedName name="VRNnazev_6" localSheetId="9">#REF!</definedName>
    <definedName name="VRNnazev_6" localSheetId="5">#REF!</definedName>
    <definedName name="VRNnazev_6" localSheetId="3">#REF!</definedName>
    <definedName name="VRNnazev_6">#REF!</definedName>
    <definedName name="VRNproc" localSheetId="4">#REF!</definedName>
    <definedName name="VRNproc" localSheetId="6">#REF!</definedName>
    <definedName name="VRNproc" localSheetId="7">#REF!</definedName>
    <definedName name="VRNproc" localSheetId="8">#REF!</definedName>
    <definedName name="VRNproc" localSheetId="9">#REF!</definedName>
    <definedName name="VRNproc" localSheetId="5">#REF!</definedName>
    <definedName name="VRNproc" localSheetId="3">#REF!</definedName>
    <definedName name="VRNproc">#REF!</definedName>
    <definedName name="VRNproc_6" localSheetId="4">#REF!</definedName>
    <definedName name="VRNproc_6" localSheetId="6">#REF!</definedName>
    <definedName name="VRNproc_6" localSheetId="7">#REF!</definedName>
    <definedName name="VRNproc_6" localSheetId="8">#REF!</definedName>
    <definedName name="VRNproc_6" localSheetId="9">#REF!</definedName>
    <definedName name="VRNproc_6" localSheetId="5">#REF!</definedName>
    <definedName name="VRNproc_6" localSheetId="3">#REF!</definedName>
    <definedName name="VRNproc_6">#REF!</definedName>
    <definedName name="VRNzakl" localSheetId="4">#REF!</definedName>
    <definedName name="VRNzakl" localSheetId="6">#REF!</definedName>
    <definedName name="VRNzakl" localSheetId="7">#REF!</definedName>
    <definedName name="VRNzakl" localSheetId="8">#REF!</definedName>
    <definedName name="VRNzakl" localSheetId="9">#REF!</definedName>
    <definedName name="VRNzakl" localSheetId="5">#REF!</definedName>
    <definedName name="VRNzakl" localSheetId="3">#REF!</definedName>
    <definedName name="VRNzakl">#REF!</definedName>
    <definedName name="VRNzakl_6" localSheetId="4">#REF!</definedName>
    <definedName name="VRNzakl_6" localSheetId="6">#REF!</definedName>
    <definedName name="VRNzakl_6" localSheetId="7">#REF!</definedName>
    <definedName name="VRNzakl_6" localSheetId="8">#REF!</definedName>
    <definedName name="VRNzakl_6" localSheetId="9">#REF!</definedName>
    <definedName name="VRNzakl_6" localSheetId="5">#REF!</definedName>
    <definedName name="VRNzakl_6" localSheetId="3">#REF!</definedName>
    <definedName name="VRNzakl_6">#REF!</definedName>
    <definedName name="vsp">#REF!</definedName>
    <definedName name="vsp_1">#REF!</definedName>
    <definedName name="VU___0_1">0</definedName>
    <definedName name="VU___0_2">0</definedName>
    <definedName name="výpočty" localSheetId="4">#REF!</definedName>
    <definedName name="výpočty" localSheetId="6">#REF!</definedName>
    <definedName name="výpočty" localSheetId="7">#REF!</definedName>
    <definedName name="výpočty" localSheetId="8">#REF!</definedName>
    <definedName name="výpočty" localSheetId="9">#REF!</definedName>
    <definedName name="výpočty" localSheetId="5">#REF!</definedName>
    <definedName name="výpočty" localSheetId="3">#REF!</definedName>
    <definedName name="výpočty">#REF!</definedName>
    <definedName name="vystup" localSheetId="4">#REF!</definedName>
    <definedName name="vystup" localSheetId="6">#REF!</definedName>
    <definedName name="vystup" localSheetId="7">#REF!</definedName>
    <definedName name="vystup" localSheetId="8">#REF!</definedName>
    <definedName name="vystup" localSheetId="9">#REF!</definedName>
    <definedName name="vystup" localSheetId="5">#REF!</definedName>
    <definedName name="vystup" localSheetId="3">#REF!</definedName>
    <definedName name="vystup">#REF!</definedName>
    <definedName name="VZT" localSheetId="4">#REF!</definedName>
    <definedName name="VZT" localSheetId="6">#REF!</definedName>
    <definedName name="VZT" localSheetId="7">#REF!</definedName>
    <definedName name="VZT" localSheetId="8">#REF!</definedName>
    <definedName name="VZT" localSheetId="9">#REF!</definedName>
    <definedName name="VZT" localSheetId="5">#REF!</definedName>
    <definedName name="VZT" localSheetId="3">#REF!</definedName>
    <definedName name="VZT">#REF!</definedName>
    <definedName name="VZT_1" localSheetId="4">#REF!</definedName>
    <definedName name="VZT_1" localSheetId="6">#REF!</definedName>
    <definedName name="VZT_1" localSheetId="7">#REF!</definedName>
    <definedName name="VZT_1" localSheetId="8">#REF!</definedName>
    <definedName name="VZT_1" localSheetId="9">#REF!</definedName>
    <definedName name="VZT_1" localSheetId="5">#REF!</definedName>
    <definedName name="VZT_1" localSheetId="3">#REF!</definedName>
    <definedName name="VZT_1">#REF!</definedName>
    <definedName name="VZT_6" localSheetId="4">#REF!</definedName>
    <definedName name="VZT_6" localSheetId="6">#REF!</definedName>
    <definedName name="VZT_6" localSheetId="7">#REF!</definedName>
    <definedName name="VZT_6" localSheetId="8">#REF!</definedName>
    <definedName name="VZT_6" localSheetId="9">#REF!</definedName>
    <definedName name="VZT_6" localSheetId="5">#REF!</definedName>
    <definedName name="VZT_6" localSheetId="3">#REF!</definedName>
    <definedName name="VZT_6">#REF!</definedName>
    <definedName name="Z_1E8618C1_1B4D_11D4_B32D_0050046A422B_.wvu.PrintTitles" localSheetId="4">#REF!</definedName>
    <definedName name="Z_1E8618C1_1B4D_11D4_B32D_0050046A422B_.wvu.PrintTitles" localSheetId="6">#REF!</definedName>
    <definedName name="Z_1E8618C1_1B4D_11D4_B32D_0050046A422B_.wvu.PrintTitles" localSheetId="7">#REF!</definedName>
    <definedName name="Z_1E8618C1_1B4D_11D4_B32D_0050046A422B_.wvu.PrintTitles" localSheetId="8">#REF!</definedName>
    <definedName name="Z_1E8618C1_1B4D_11D4_B32D_0050046A422B_.wvu.PrintTitles" localSheetId="9">#REF!</definedName>
    <definedName name="Z_1E8618C1_1B4D_11D4_B32D_0050046A422B_.wvu.PrintTitles" localSheetId="5">#REF!</definedName>
    <definedName name="Z_1E8618C1_1B4D_11D4_B32D_0050046A422B_.wvu.PrintTitles" localSheetId="3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4">#REF!</definedName>
    <definedName name="Z_1E8618C1_1B4D_11D4_B32D_0050046A422B_.wvu.Rows" localSheetId="6">#REF!</definedName>
    <definedName name="Z_1E8618C1_1B4D_11D4_B32D_0050046A422B_.wvu.Rows" localSheetId="7">#REF!</definedName>
    <definedName name="Z_1E8618C1_1B4D_11D4_B32D_0050046A422B_.wvu.Rows" localSheetId="8">#REF!</definedName>
    <definedName name="Z_1E8618C1_1B4D_11D4_B32D_0050046A422B_.wvu.Rows" localSheetId="9">#REF!</definedName>
    <definedName name="Z_1E8618C1_1B4D_11D4_B32D_0050046A422B_.wvu.Rows" localSheetId="5">#REF!</definedName>
    <definedName name="Z_1E8618C1_1B4D_11D4_B32D_0050046A422B_.wvu.Rows" localSheetId="3">#REF!</definedName>
    <definedName name="Z_1E8618C1_1B4D_11D4_B32D_0050046A422B_.wvu.Rows">#REF!</definedName>
    <definedName name="Z_1E8618C1_1B4D_11D4_B32D_0050046A422B_.wvu.Rows___0">"$bez.$#REF!$#REF!:$bez.$#REF!$#REF!"</definedName>
    <definedName name="Z_1E8618C1_1B4D_11D4_B32D_0050046A422B__wvu_PrintTitles">"#ref!"</definedName>
    <definedName name="Z_1E8618C1_1B4D_11D4_B32D_0050046A422B__wvu_PrintTitles___0">"$bez.$#REF!$#REF!:$bez.$#REF!$#REF!"</definedName>
    <definedName name="Z_1E8618C1_1B4D_11D4_B32D_0050046A422B__wvu_Rows">"#ref!"</definedName>
    <definedName name="Z_1E8618C1_1B4D_11D4_B32D_0050046A422B__wvu_Rows___0">"$bez.$#REF!$#REF!:$bez.$#REF!$#REF!"</definedName>
    <definedName name="Z_2C75CF4E_0D06_4721_8E76_BAB145749A3D_.wvu.PrintArea">"$#REF!.$A$3:$#REF!.$C$562"</definedName>
    <definedName name="Z_2C75CF4E_0D06_4721_8E76_BAB145749A3D__wvu_PrintArea">"$#REF!.$A$3:$#REF!.$C$562"</definedName>
    <definedName name="Z_3FFCA56C_B0D6_4620_9357_B2FC76A8C8D7_.wvu.PrintArea">"$#REF!.$A$3:$#REF!.$C$562"</definedName>
    <definedName name="Z_3FFCA56C_B0D6_4620_9357_B2FC76A8C8D7__wvu_PrintArea">"$#REF!.$A$3:$#REF!.$C$562"</definedName>
    <definedName name="Z_65AC2F60_1B4A_11D4_81C5_0050046A4233_.wvu.PrintTitles" localSheetId="4">#REF!</definedName>
    <definedName name="Z_65AC2F60_1B4A_11D4_81C5_0050046A4233_.wvu.PrintTitles" localSheetId="6">#REF!</definedName>
    <definedName name="Z_65AC2F60_1B4A_11D4_81C5_0050046A4233_.wvu.PrintTitles" localSheetId="7">#REF!</definedName>
    <definedName name="Z_65AC2F60_1B4A_11D4_81C5_0050046A4233_.wvu.PrintTitles" localSheetId="8">#REF!</definedName>
    <definedName name="Z_65AC2F60_1B4A_11D4_81C5_0050046A4233_.wvu.PrintTitles" localSheetId="9">#REF!</definedName>
    <definedName name="Z_65AC2F60_1B4A_11D4_81C5_0050046A4233_.wvu.PrintTitles" localSheetId="5">#REF!</definedName>
    <definedName name="Z_65AC2F60_1B4A_11D4_81C5_0050046A4233_.wvu.PrintTitles" localSheetId="3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4">#REF!</definedName>
    <definedName name="Z_65AC2F60_1B4A_11D4_81C5_0050046A4233_.wvu.Rows" localSheetId="6">#REF!</definedName>
    <definedName name="Z_65AC2F60_1B4A_11D4_81C5_0050046A4233_.wvu.Rows" localSheetId="7">#REF!</definedName>
    <definedName name="Z_65AC2F60_1B4A_11D4_81C5_0050046A4233_.wvu.Rows" localSheetId="8">#REF!</definedName>
    <definedName name="Z_65AC2F60_1B4A_11D4_81C5_0050046A4233_.wvu.Rows" localSheetId="9">#REF!</definedName>
    <definedName name="Z_65AC2F60_1B4A_11D4_81C5_0050046A4233_.wvu.Rows" localSheetId="5">#REF!</definedName>
    <definedName name="Z_65AC2F60_1B4A_11D4_81C5_0050046A4233_.wvu.Rows" localSheetId="3">#REF!</definedName>
    <definedName name="Z_65AC2F60_1B4A_11D4_81C5_0050046A4233_.wvu.Rows">#REF!</definedName>
    <definedName name="Z_65AC2F60_1B4A_11D4_81C5_0050046A4233_.wvu.Rows___0">"$bez.$#REF!$#REF!:$bez.$#REF!$#REF!"</definedName>
    <definedName name="Z_65AC2F60_1B4A_11D4_81C5_0050046A4233__wvu_PrintTitles">"#ref!"</definedName>
    <definedName name="Z_65AC2F60_1B4A_11D4_81C5_0050046A4233__wvu_PrintTitles___0">"$bez.$#REF!$#REF!:$bez.$#REF!$#REF!"</definedName>
    <definedName name="Z_65AC2F60_1B4A_11D4_81C5_0050046A4233__wvu_Rows">"#ref!"</definedName>
    <definedName name="Z_65AC2F60_1B4A_11D4_81C5_0050046A4233__wvu_Rows___0">"$bez.$#REF!$#REF!:$bez.$#REF!$#REF!"</definedName>
    <definedName name="Z_6AA7A99F_001E_11D6_8899_00A0C944E8FA_.wvu.FilterData">"$#REF!.$A$2:$#REF!.$E$700"</definedName>
    <definedName name="Z_6AA7A99F_001E_11D6_8899_00A0C944E8FA_.wvu.PrintArea">"$#REF!.$A$1:$#REF!.$D$36"</definedName>
    <definedName name="Z_6AA7A99F_001E_11D6_8899_00A0C944E8FA_.wvu.PrintArea___0">"$#REF!.$A$2:$#REF!.$D$230"</definedName>
    <definedName name="Z_6AA7A99F_001E_11D6_8899_00A0C944E8FA_.wvu.PrintArea___0_1">0</definedName>
    <definedName name="Z_6AA7A99F_001E_11D6_8899_00A0C944E8FA_.wvu.PrintArea___0_2">0</definedName>
    <definedName name="Z_6AA7A99F_001E_11D6_8899_00A0C944E8FA_.wvu.PrintTitles">"$#REF!.$#REF!$#REF!:$#REF!.$#REF!$#REF!"</definedName>
    <definedName name="Z_6AA7A99F_001E_11D6_8899_00A0C944E8FA_.wvu.PrintTitles___0">"$#REF!.$#REF!$#REF!:$#REF!.$#REF!$#REF!"</definedName>
    <definedName name="Z_6AA7A99F_001E_11D6_8899_00A0C944E8FA_.wvu.PrintTitles___0_1">0</definedName>
    <definedName name="Z_6AA7A99F_001E_11D6_8899_00A0C944E8FA__wvu_FilterData">"$#REF!.$A$2:$#REF!.$E$700"</definedName>
    <definedName name="Z_6AA7A99F_001E_11D6_8899_00A0C944E8FA__wvu_PrintArea">"$#REF!.$A$1:$#REF!.$D$36"</definedName>
    <definedName name="Z_6AA7A99F_001E_11D6_8899_00A0C944E8FA__wvu_PrintArea___0">"$#REF!.$A$2:$#REF!.$D$230"</definedName>
    <definedName name="Z_6AA7A99F_001E_11D6_8899_00A0C944E8FA__wvu_PrintArea___0_1">0</definedName>
    <definedName name="Z_6AA7A99F_001E_11D6_8899_00A0C944E8FA__wvu_PrintArea___0_2">0</definedName>
    <definedName name="Z_6AA7A99F_001E_11D6_8899_00A0C944E8FA__wvu_PrintTitles">"$#REF!.$#REF!$#REF!:$#REF!.$#REF!$#REF!"</definedName>
    <definedName name="Z_6AA7A99F_001E_11D6_8899_00A0C944E8FA__wvu_PrintTitles___0">"$#REF!.$#REF!$#REF!:$#REF!.$#REF!$#REF!"</definedName>
    <definedName name="Z_6AA7A99F_001E_11D6_8899_00A0C944E8FA__wvu_PrintTitles___0_1">0</definedName>
    <definedName name="Z_D5FD3071_1963_4B4D_8E00_24CD3963BC93_.wvu.Cols">"$#REF!.#REF!#REF!:$#REF!.$#REF!$#REF!"</definedName>
    <definedName name="Z_D5FD3071_1963_4B4D_8E00_24CD3963BC93_.wvu.FilterData">"$#REF!.$#REF!$#REF!:$#REF!.$#REF!$#REF!"</definedName>
    <definedName name="Z_D5FD3071_1963_4B4D_8E00_24CD3963BC93__wvu_Cols">"$#REF!.#REF!#REF!:$#REF!.$#REF!$#REF!"</definedName>
    <definedName name="Z_D5FD3071_1963_4B4D_8E00_24CD3963BC93__wvu_FilterData">"$#REF!.$#REF!$#REF!:$#REF!.$#REF!$#REF!"</definedName>
    <definedName name="Z_D7544732_21F0_4702_835A_11F885FEB961_.wvu.PrintArea">"$#REF!.$A$3:$#REF!.$C$562"</definedName>
    <definedName name="Z_D7544732_21F0_4702_835A_11F885FEB961__wvu_PrintArea">"$#REF!.$A$3:$#REF!.$C$562"</definedName>
    <definedName name="Z_DD8899BF_4FBB_4C8F_97F0_9ABA26F4301A_.wvu.PrintArea">"$#REF!.$A$3:$#REF!.$C$562"</definedName>
    <definedName name="Z_DD8899BF_4FBB_4C8F_97F0_9ABA26F4301A__wvu_PrintArea">"$#REF!.$A$3:$#REF!.$C$562"</definedName>
    <definedName name="zahrnsazby" localSheetId="4">#REF!</definedName>
    <definedName name="zahrnsazby" localSheetId="6">#REF!</definedName>
    <definedName name="zahrnsazby" localSheetId="7">#REF!</definedName>
    <definedName name="zahrnsazby" localSheetId="8">#REF!</definedName>
    <definedName name="zahrnsazby" localSheetId="9">#REF!</definedName>
    <definedName name="zahrnsazby" localSheetId="5">#REF!</definedName>
    <definedName name="zahrnsazby" localSheetId="3">#REF!</definedName>
    <definedName name="zahrnsazby">#REF!</definedName>
    <definedName name="zahrnslevy" localSheetId="4">#REF!</definedName>
    <definedName name="zahrnslevy" localSheetId="6">#REF!</definedName>
    <definedName name="zahrnslevy" localSheetId="7">#REF!</definedName>
    <definedName name="zahrnslevy" localSheetId="8">#REF!</definedName>
    <definedName name="zahrnslevy" localSheetId="9">#REF!</definedName>
    <definedName name="zahrnslevy" localSheetId="5">#REF!</definedName>
    <definedName name="zahrnslevy" localSheetId="3">#REF!</definedName>
    <definedName name="zahrnslevy">#REF!</definedName>
    <definedName name="Zák.1">#REF!</definedName>
    <definedName name="Zák.1_1">#REF!</definedName>
    <definedName name="Zák.2">#REF!</definedName>
    <definedName name="Zák.2_1">#REF!</definedName>
    <definedName name="Zák.3">#REF!</definedName>
    <definedName name="Zák.3_1">#REF!</definedName>
    <definedName name="Zakazka" localSheetId="4">#REF!</definedName>
    <definedName name="Zakazka" localSheetId="6">#REF!</definedName>
    <definedName name="Zakazka" localSheetId="7">#REF!</definedName>
    <definedName name="Zakazka" localSheetId="8">#REF!</definedName>
    <definedName name="Zakazka" localSheetId="9">#REF!</definedName>
    <definedName name="Zakazka" localSheetId="5">#REF!</definedName>
    <definedName name="Zakazka" localSheetId="3">#REF!</definedName>
    <definedName name="Zakazka">#REF!</definedName>
    <definedName name="Zakazka_6" localSheetId="4">#REF!</definedName>
    <definedName name="Zakazka_6" localSheetId="6">#REF!</definedName>
    <definedName name="Zakazka_6" localSheetId="7">#REF!</definedName>
    <definedName name="Zakazka_6" localSheetId="8">#REF!</definedName>
    <definedName name="Zakazka_6" localSheetId="9">#REF!</definedName>
    <definedName name="Zakazka_6" localSheetId="5">#REF!</definedName>
    <definedName name="Zakazka_6" localSheetId="3">#REF!</definedName>
    <definedName name="Zakazka_6">#REF!</definedName>
    <definedName name="Zaklad22" localSheetId="4">#REF!</definedName>
    <definedName name="Zaklad22" localSheetId="6">#REF!</definedName>
    <definedName name="Zaklad22" localSheetId="7">#REF!</definedName>
    <definedName name="Zaklad22" localSheetId="8">#REF!</definedName>
    <definedName name="Zaklad22" localSheetId="9">#REF!</definedName>
    <definedName name="Zaklad22" localSheetId="5">#REF!</definedName>
    <definedName name="Zaklad22" localSheetId="3">#REF!</definedName>
    <definedName name="Zaklad22">#REF!</definedName>
    <definedName name="Zaklad22_6" localSheetId="4">#REF!</definedName>
    <definedName name="Zaklad22_6" localSheetId="6">#REF!</definedName>
    <definedName name="Zaklad22_6" localSheetId="7">#REF!</definedName>
    <definedName name="Zaklad22_6" localSheetId="8">#REF!</definedName>
    <definedName name="Zaklad22_6" localSheetId="9">#REF!</definedName>
    <definedName name="Zaklad22_6" localSheetId="5">#REF!</definedName>
    <definedName name="Zaklad22_6" localSheetId="3">#REF!</definedName>
    <definedName name="Zaklad22_6">#REF!</definedName>
    <definedName name="Zaklad5" localSheetId="4">#REF!</definedName>
    <definedName name="Zaklad5" localSheetId="6">#REF!</definedName>
    <definedName name="Zaklad5" localSheetId="7">#REF!</definedName>
    <definedName name="Zaklad5" localSheetId="8">#REF!</definedName>
    <definedName name="Zaklad5" localSheetId="9">#REF!</definedName>
    <definedName name="Zaklad5" localSheetId="5">#REF!</definedName>
    <definedName name="Zaklad5" localSheetId="3">#REF!</definedName>
    <definedName name="Zaklad5">#REF!</definedName>
    <definedName name="Zaklad5_6" localSheetId="4">#REF!</definedName>
    <definedName name="Zaklad5_6" localSheetId="6">#REF!</definedName>
    <definedName name="Zaklad5_6" localSheetId="7">#REF!</definedName>
    <definedName name="Zaklad5_6" localSheetId="8">#REF!</definedName>
    <definedName name="Zaklad5_6" localSheetId="9">#REF!</definedName>
    <definedName name="Zaklad5_6" localSheetId="5">#REF!</definedName>
    <definedName name="Zaklad5_6" localSheetId="3">#REF!</definedName>
    <definedName name="Zaklad5_6">#REF!</definedName>
    <definedName name="Základy" localSheetId="4">'[14]SO 51.4 Výkaz výměr'!#REF!</definedName>
    <definedName name="Základy" localSheetId="6">'[14]SO 51.4 Výkaz výměr'!#REF!</definedName>
    <definedName name="Základy" localSheetId="7">'[14]SO 51.4 Výkaz výměr'!#REF!</definedName>
    <definedName name="Základy" localSheetId="8">'[14]SO 51.4 Výkaz výměr'!#REF!</definedName>
    <definedName name="Základy" localSheetId="9">'[14]SO 51.4 Výkaz výměr'!#REF!</definedName>
    <definedName name="Základy" localSheetId="5">'[14]SO 51.4 Výkaz výměr'!#REF!</definedName>
    <definedName name="Základy" localSheetId="3">'[14]SO 51.4 Výkaz výměr'!#REF!</definedName>
    <definedName name="Základy">'[14]SO 51.4 Výkaz výměr'!#REF!</definedName>
    <definedName name="Základy_1" localSheetId="4">'[15]SO 51_4 Výkaz výměr'!#REF!</definedName>
    <definedName name="Základy_1" localSheetId="6">'[15]SO 51_4 Výkaz výměr'!#REF!</definedName>
    <definedName name="Základy_1" localSheetId="7">'[15]SO 51_4 Výkaz výměr'!#REF!</definedName>
    <definedName name="Základy_1" localSheetId="8">'[15]SO 51_4 Výkaz výměr'!#REF!</definedName>
    <definedName name="Základy_1" localSheetId="9">'[15]SO 51_4 Výkaz výměr'!#REF!</definedName>
    <definedName name="Základy_1" localSheetId="5">'[15]SO 51_4 Výkaz výměr'!#REF!</definedName>
    <definedName name="Základy_1" localSheetId="3">'[15]SO 51_4 Výkaz výměr'!#REF!</definedName>
    <definedName name="Základy_1">'[15]SO 51_4 Výkaz výměr'!#REF!</definedName>
    <definedName name="Zdroje" localSheetId="4">#REF!</definedName>
    <definedName name="Zdroje" localSheetId="6">#REF!</definedName>
    <definedName name="Zdroje" localSheetId="7">#REF!</definedName>
    <definedName name="Zdroje" localSheetId="8">#REF!</definedName>
    <definedName name="Zdroje" localSheetId="9">#REF!</definedName>
    <definedName name="Zdroje" localSheetId="5">#REF!</definedName>
    <definedName name="Zdroje" localSheetId="3">#REF!</definedName>
    <definedName name="Zdroje">#REF!</definedName>
    <definedName name="Zdroje_externí" localSheetId="4">#REF!</definedName>
    <definedName name="Zdroje_externí" localSheetId="6">#REF!</definedName>
    <definedName name="Zdroje_externí" localSheetId="7">#REF!</definedName>
    <definedName name="Zdroje_externí" localSheetId="8">#REF!</definedName>
    <definedName name="Zdroje_externí" localSheetId="9">#REF!</definedName>
    <definedName name="Zdroje_externí" localSheetId="5">#REF!</definedName>
    <definedName name="Zdroje_externí" localSheetId="3">#REF!</definedName>
    <definedName name="Zdroje_externí">#REF!</definedName>
    <definedName name="Zemní_práce" localSheetId="4">'[14]SO 51.4 Výkaz výměr'!#REF!</definedName>
    <definedName name="Zemní_práce" localSheetId="6">'[14]SO 51.4 Výkaz výměr'!#REF!</definedName>
    <definedName name="Zemní_práce" localSheetId="7">'[14]SO 51.4 Výkaz výměr'!#REF!</definedName>
    <definedName name="Zemní_práce" localSheetId="8">'[14]SO 51.4 Výkaz výměr'!#REF!</definedName>
    <definedName name="Zemní_práce" localSheetId="9">'[14]SO 51.4 Výkaz výměr'!#REF!</definedName>
    <definedName name="Zemní_práce" localSheetId="5">'[14]SO 51.4 Výkaz výměr'!#REF!</definedName>
    <definedName name="Zemní_práce" localSheetId="3">'[14]SO 51.4 Výkaz výměr'!#REF!</definedName>
    <definedName name="Zemní_práce">'[14]SO 51.4 Výkaz výměr'!#REF!</definedName>
    <definedName name="Zemní_práce_1" localSheetId="4">'[15]SO 51_4 Výkaz výměr'!#REF!</definedName>
    <definedName name="Zemní_práce_1" localSheetId="6">'[15]SO 51_4 Výkaz výměr'!#REF!</definedName>
    <definedName name="Zemní_práce_1" localSheetId="7">'[15]SO 51_4 Výkaz výměr'!#REF!</definedName>
    <definedName name="Zemní_práce_1" localSheetId="8">'[15]SO 51_4 Výkaz výměr'!#REF!</definedName>
    <definedName name="Zemní_práce_1" localSheetId="9">'[15]SO 51_4 Výkaz výměr'!#REF!</definedName>
    <definedName name="Zemní_práce_1" localSheetId="5">'[15]SO 51_4 Výkaz výměr'!#REF!</definedName>
    <definedName name="Zemní_práce_1" localSheetId="3">'[15]SO 51_4 Výkaz výměr'!#REF!</definedName>
    <definedName name="Zemní_práce_1">'[15]SO 51_4 Výkaz výměr'!#REF!</definedName>
    <definedName name="Zhotovitel" localSheetId="4">#REF!</definedName>
    <definedName name="Zhotovitel" localSheetId="6">#REF!</definedName>
    <definedName name="Zhotovitel" localSheetId="7">#REF!</definedName>
    <definedName name="Zhotovitel" localSheetId="8">#REF!</definedName>
    <definedName name="Zhotovitel" localSheetId="9">#REF!</definedName>
    <definedName name="Zhotovitel" localSheetId="5">#REF!</definedName>
    <definedName name="Zhotovitel" localSheetId="3">#REF!</definedName>
    <definedName name="Zhotovitel">#REF!</definedName>
    <definedName name="Zhotovitel_6" localSheetId="4">#REF!</definedName>
    <definedName name="Zhotovitel_6" localSheetId="6">#REF!</definedName>
    <definedName name="Zhotovitel_6" localSheetId="7">#REF!</definedName>
    <definedName name="Zhotovitel_6" localSheetId="8">#REF!</definedName>
    <definedName name="Zhotovitel_6" localSheetId="9">#REF!</definedName>
    <definedName name="Zhotovitel_6" localSheetId="5">#REF!</definedName>
    <definedName name="Zhotovitel_6" localSheetId="3">#REF!</definedName>
    <definedName name="Zhotovitel_6">#REF!</definedName>
    <definedName name="Zisk" localSheetId="4">#REF!</definedName>
    <definedName name="Zisk" localSheetId="6">#REF!</definedName>
    <definedName name="Zisk" localSheetId="7">#REF!</definedName>
    <definedName name="Zisk" localSheetId="8">#REF!</definedName>
    <definedName name="Zisk" localSheetId="9">#REF!</definedName>
    <definedName name="Zisk" localSheetId="5">#REF!</definedName>
    <definedName name="Zisk" localSheetId="3">#REF!</definedName>
    <definedName name="Zisk">#REF!</definedName>
    <definedName name="Zisk_2" localSheetId="4">#REF!</definedName>
    <definedName name="Zisk_2" localSheetId="6">#REF!</definedName>
    <definedName name="Zisk_2" localSheetId="7">#REF!</definedName>
    <definedName name="Zisk_2" localSheetId="8">#REF!</definedName>
    <definedName name="Zisk_2" localSheetId="9">#REF!</definedName>
    <definedName name="Zisk_2" localSheetId="5">#REF!</definedName>
    <definedName name="Zisk_2" localSheetId="3">#REF!</definedName>
    <definedName name="Zisk_2">#REF!</definedName>
    <definedName name="Zisk_3" localSheetId="4">#REF!</definedName>
    <definedName name="Zisk_3" localSheetId="6">#REF!</definedName>
    <definedName name="Zisk_3" localSheetId="7">#REF!</definedName>
    <definedName name="Zisk_3" localSheetId="8">#REF!</definedName>
    <definedName name="Zisk_3" localSheetId="9">#REF!</definedName>
    <definedName name="Zisk_3" localSheetId="5">#REF!</definedName>
    <definedName name="Zisk_3" localSheetId="3">#REF!</definedName>
    <definedName name="Zisk_3">#REF!</definedName>
    <definedName name="Zisk_30" localSheetId="4">#REF!</definedName>
    <definedName name="Zisk_30" localSheetId="6">#REF!</definedName>
    <definedName name="Zisk_30" localSheetId="7">#REF!</definedName>
    <definedName name="Zisk_30" localSheetId="8">#REF!</definedName>
    <definedName name="Zisk_30" localSheetId="9">#REF!</definedName>
    <definedName name="Zisk_30" localSheetId="5">#REF!</definedName>
    <definedName name="Zisk_30" localSheetId="3">#REF!</definedName>
    <definedName name="Zisk_30">#REF!</definedName>
    <definedName name="Zisk_32" localSheetId="4">#REF!</definedName>
    <definedName name="Zisk_32" localSheetId="6">#REF!</definedName>
    <definedName name="Zisk_32" localSheetId="7">#REF!</definedName>
    <definedName name="Zisk_32" localSheetId="8">#REF!</definedName>
    <definedName name="Zisk_32" localSheetId="9">#REF!</definedName>
    <definedName name="Zisk_32" localSheetId="5">#REF!</definedName>
    <definedName name="Zisk_32" localSheetId="3">#REF!</definedName>
    <definedName name="Zisk_32">#REF!</definedName>
    <definedName name="Zisk_34" localSheetId="4">#REF!</definedName>
    <definedName name="Zisk_34" localSheetId="6">#REF!</definedName>
    <definedName name="Zisk_34" localSheetId="7">#REF!</definedName>
    <definedName name="Zisk_34" localSheetId="8">#REF!</definedName>
    <definedName name="Zisk_34" localSheetId="9">#REF!</definedName>
    <definedName name="Zisk_34" localSheetId="5">#REF!</definedName>
    <definedName name="Zisk_34" localSheetId="3">#REF!</definedName>
    <definedName name="Zisk_34">#REF!</definedName>
    <definedName name="Zisk_35" localSheetId="4">#REF!</definedName>
    <definedName name="Zisk_35" localSheetId="6">#REF!</definedName>
    <definedName name="Zisk_35" localSheetId="7">#REF!</definedName>
    <definedName name="Zisk_35" localSheetId="8">#REF!</definedName>
    <definedName name="Zisk_35" localSheetId="9">#REF!</definedName>
    <definedName name="Zisk_35" localSheetId="5">#REF!</definedName>
    <definedName name="Zisk_35" localSheetId="3">#REF!</definedName>
    <definedName name="Zisk_35">#REF!</definedName>
    <definedName name="Zisk_37" localSheetId="4">#REF!</definedName>
    <definedName name="Zisk_37" localSheetId="6">#REF!</definedName>
    <definedName name="Zisk_37" localSheetId="7">#REF!</definedName>
    <definedName name="Zisk_37" localSheetId="8">#REF!</definedName>
    <definedName name="Zisk_37" localSheetId="9">#REF!</definedName>
    <definedName name="Zisk_37" localSheetId="5">#REF!</definedName>
    <definedName name="Zisk_37" localSheetId="3">#REF!</definedName>
    <definedName name="Zisk_37">#REF!</definedName>
    <definedName name="Zisk_4" localSheetId="4">#REF!</definedName>
    <definedName name="Zisk_4" localSheetId="6">#REF!</definedName>
    <definedName name="Zisk_4" localSheetId="7">#REF!</definedName>
    <definedName name="Zisk_4" localSheetId="8">#REF!</definedName>
    <definedName name="Zisk_4" localSheetId="9">#REF!</definedName>
    <definedName name="Zisk_4" localSheetId="5">#REF!</definedName>
    <definedName name="Zisk_4" localSheetId="3">#REF!</definedName>
    <definedName name="Zisk_4">#REF!</definedName>
    <definedName name="Zisk_41" localSheetId="4">#REF!</definedName>
    <definedName name="Zisk_41" localSheetId="6">#REF!</definedName>
    <definedName name="Zisk_41" localSheetId="7">#REF!</definedName>
    <definedName name="Zisk_41" localSheetId="8">#REF!</definedName>
    <definedName name="Zisk_41" localSheetId="9">#REF!</definedName>
    <definedName name="Zisk_41" localSheetId="5">#REF!</definedName>
    <definedName name="Zisk_41" localSheetId="3">#REF!</definedName>
    <definedName name="Zisk_41">#REF!</definedName>
    <definedName name="Zisk_42" localSheetId="4">#REF!</definedName>
    <definedName name="Zisk_42" localSheetId="6">#REF!</definedName>
    <definedName name="Zisk_42" localSheetId="7">#REF!</definedName>
    <definedName name="Zisk_42" localSheetId="8">#REF!</definedName>
    <definedName name="Zisk_42" localSheetId="9">#REF!</definedName>
    <definedName name="Zisk_42" localSheetId="5">#REF!</definedName>
    <definedName name="Zisk_42" localSheetId="3">#REF!</definedName>
    <definedName name="Zisk_42">#REF!</definedName>
    <definedName name="Zisk_43" localSheetId="4">#REF!</definedName>
    <definedName name="Zisk_43" localSheetId="6">#REF!</definedName>
    <definedName name="Zisk_43" localSheetId="7">#REF!</definedName>
    <definedName name="Zisk_43" localSheetId="8">#REF!</definedName>
    <definedName name="Zisk_43" localSheetId="9">#REF!</definedName>
    <definedName name="Zisk_43" localSheetId="5">#REF!</definedName>
    <definedName name="Zisk_43" localSheetId="3">#REF!</definedName>
    <definedName name="Zisk_43">#REF!</definedName>
    <definedName name="Zoll">#REF!</definedName>
    <definedName name="Zoll_1">#REF!</definedName>
    <definedName name="ZTI">'[21]Krycí list'!$A$7</definedName>
  </definedNames>
  <calcPr calcId="191029"/>
</workbook>
</file>

<file path=xl/calcChain.xml><?xml version="1.0" encoding="utf-8"?>
<calcChain xmlns="http://schemas.openxmlformats.org/spreadsheetml/2006/main">
  <c r="J21" i="9" l="1"/>
  <c r="J22" i="9"/>
  <c r="J20" i="9"/>
  <c r="J58" i="15" l="1"/>
  <c r="J108" i="8" l="1"/>
  <c r="J109" i="8"/>
  <c r="J110" i="8"/>
  <c r="J111" i="8"/>
  <c r="J64" i="8"/>
  <c r="J65" i="8"/>
  <c r="J66" i="8"/>
  <c r="J43" i="8"/>
  <c r="J44" i="8"/>
  <c r="N18" i="8"/>
  <c r="L18" i="8"/>
  <c r="J18" i="8"/>
  <c r="P18" i="8" s="1"/>
  <c r="J13" i="8"/>
  <c r="J14" i="8"/>
  <c r="J15" i="8"/>
  <c r="Q18" i="8" l="1"/>
  <c r="N2745" i="16"/>
  <c r="L2745" i="16"/>
  <c r="J2745" i="16"/>
  <c r="P2745" i="16" s="1"/>
  <c r="Q2745" i="16" s="1"/>
  <c r="N2741" i="16"/>
  <c r="L2741" i="16"/>
  <c r="J2741" i="16"/>
  <c r="P2741" i="16" s="1"/>
  <c r="N2735" i="16"/>
  <c r="L2735" i="16"/>
  <c r="J2735" i="16"/>
  <c r="N2732" i="16"/>
  <c r="L2732" i="16"/>
  <c r="J2732" i="16"/>
  <c r="P2732" i="16" s="1"/>
  <c r="Q2732" i="16" s="1"/>
  <c r="N2727" i="16"/>
  <c r="L2727" i="16"/>
  <c r="J2727" i="16"/>
  <c r="P2722" i="16"/>
  <c r="N2722" i="16"/>
  <c r="L2722" i="16"/>
  <c r="J2722" i="16"/>
  <c r="P2719" i="16"/>
  <c r="N2719" i="16"/>
  <c r="L2719" i="16"/>
  <c r="J2719" i="16"/>
  <c r="N2718" i="16"/>
  <c r="L2718" i="16"/>
  <c r="J2718" i="16"/>
  <c r="N2717" i="16"/>
  <c r="L2717" i="16"/>
  <c r="J2717" i="16"/>
  <c r="P2717" i="16" s="1"/>
  <c r="Q2717" i="16" s="1"/>
  <c r="P2711" i="16"/>
  <c r="N2711" i="16"/>
  <c r="L2711" i="16"/>
  <c r="J2711" i="16"/>
  <c r="N2706" i="16"/>
  <c r="L2706" i="16"/>
  <c r="J2706" i="16"/>
  <c r="P2702" i="16"/>
  <c r="N2702" i="16"/>
  <c r="L2702" i="16"/>
  <c r="J2702" i="16"/>
  <c r="Q2702" i="16" s="1"/>
  <c r="L2701" i="16"/>
  <c r="N2699" i="16"/>
  <c r="L2699" i="16"/>
  <c r="L2698" i="16" s="1"/>
  <c r="J2699" i="16"/>
  <c r="N2698" i="16"/>
  <c r="N2696" i="16"/>
  <c r="L2696" i="16"/>
  <c r="J2696" i="16"/>
  <c r="N2692" i="16"/>
  <c r="L2692" i="16"/>
  <c r="J2692" i="16"/>
  <c r="P2692" i="16" s="1"/>
  <c r="Q2692" i="16" s="1"/>
  <c r="P2685" i="16"/>
  <c r="N2685" i="16"/>
  <c r="N2684" i="16" s="1"/>
  <c r="L2685" i="16"/>
  <c r="J2685" i="16"/>
  <c r="Q2685" i="16" s="1"/>
  <c r="L2684" i="16"/>
  <c r="P2678" i="16"/>
  <c r="Q2678" i="16" s="1"/>
  <c r="N2678" i="16"/>
  <c r="L2678" i="16"/>
  <c r="J2678" i="16"/>
  <c r="P2675" i="16"/>
  <c r="P2674" i="16" s="1"/>
  <c r="N2675" i="16"/>
  <c r="N2674" i="16" s="1"/>
  <c r="L2675" i="16"/>
  <c r="L2674" i="16" s="1"/>
  <c r="J2675" i="16"/>
  <c r="J2674" i="16"/>
  <c r="N2669" i="16"/>
  <c r="L2669" i="16"/>
  <c r="J2669" i="16"/>
  <c r="P2669" i="16" s="1"/>
  <c r="Q2669" i="16" s="1"/>
  <c r="N2668" i="16"/>
  <c r="L2668" i="16"/>
  <c r="J2668" i="16"/>
  <c r="N2664" i="16"/>
  <c r="L2664" i="16"/>
  <c r="J2664" i="16"/>
  <c r="P2664" i="16" s="1"/>
  <c r="Q2664" i="16" s="1"/>
  <c r="P2660" i="16"/>
  <c r="N2660" i="16"/>
  <c r="L2660" i="16"/>
  <c r="J2660" i="16"/>
  <c r="Q2660" i="16" s="1"/>
  <c r="N2656" i="16"/>
  <c r="N2655" i="16" s="1"/>
  <c r="L2656" i="16"/>
  <c r="L2655" i="16" s="1"/>
  <c r="J2656" i="16"/>
  <c r="N2651" i="16"/>
  <c r="L2651" i="16"/>
  <c r="L2630" i="16" s="1"/>
  <c r="J2651" i="16"/>
  <c r="N2647" i="16"/>
  <c r="L2647" i="16"/>
  <c r="J2647" i="16"/>
  <c r="P2646" i="16"/>
  <c r="N2646" i="16"/>
  <c r="L2646" i="16"/>
  <c r="J2646" i="16"/>
  <c r="N2641" i="16"/>
  <c r="L2641" i="16"/>
  <c r="J2641" i="16"/>
  <c r="N2637" i="16"/>
  <c r="L2637" i="16"/>
  <c r="J2637" i="16"/>
  <c r="P2637" i="16" s="1"/>
  <c r="Q2637" i="16" s="1"/>
  <c r="N2631" i="16"/>
  <c r="N2630" i="16" s="1"/>
  <c r="L2631" i="16"/>
  <c r="J2631" i="16"/>
  <c r="P2631" i="16" s="1"/>
  <c r="N2625" i="16"/>
  <c r="N2624" i="16" s="1"/>
  <c r="L2625" i="16"/>
  <c r="L2624" i="16" s="1"/>
  <c r="J2625" i="16"/>
  <c r="J2624" i="16" s="1"/>
  <c r="P2622" i="16"/>
  <c r="N2622" i="16"/>
  <c r="L2622" i="16"/>
  <c r="J2622" i="16"/>
  <c r="N2621" i="16"/>
  <c r="L2621" i="16"/>
  <c r="J2621" i="16"/>
  <c r="N2614" i="16"/>
  <c r="L2614" i="16"/>
  <c r="J2614" i="16"/>
  <c r="P2614" i="16" s="1"/>
  <c r="Q2614" i="16" s="1"/>
  <c r="N2555" i="16"/>
  <c r="N2554" i="16" s="1"/>
  <c r="L2555" i="16"/>
  <c r="J2555" i="16"/>
  <c r="P2555" i="16" s="1"/>
  <c r="L2554" i="16"/>
  <c r="N2552" i="16"/>
  <c r="L2552" i="16"/>
  <c r="J2552" i="16"/>
  <c r="P2552" i="16" s="1"/>
  <c r="Q2552" i="16" s="1"/>
  <c r="P2551" i="16"/>
  <c r="N2551" i="16"/>
  <c r="L2551" i="16"/>
  <c r="J2551" i="16"/>
  <c r="N2550" i="16"/>
  <c r="L2550" i="16"/>
  <c r="J2550" i="16"/>
  <c r="N2549" i="16"/>
  <c r="L2549" i="16"/>
  <c r="J2549" i="16"/>
  <c r="P2549" i="16" s="1"/>
  <c r="Q2549" i="16" s="1"/>
  <c r="N2548" i="16"/>
  <c r="L2548" i="16"/>
  <c r="J2548" i="16"/>
  <c r="N2547" i="16"/>
  <c r="L2547" i="16"/>
  <c r="J2547" i="16"/>
  <c r="P2546" i="16"/>
  <c r="N2546" i="16"/>
  <c r="L2546" i="16"/>
  <c r="J2546" i="16"/>
  <c r="Q2546" i="16" s="1"/>
  <c r="N2542" i="16"/>
  <c r="L2542" i="16"/>
  <c r="J2542" i="16"/>
  <c r="N2541" i="16"/>
  <c r="L2541" i="16"/>
  <c r="J2541" i="16"/>
  <c r="P2541" i="16" s="1"/>
  <c r="Q2541" i="16" s="1"/>
  <c r="P2540" i="16"/>
  <c r="N2540" i="16"/>
  <c r="L2540" i="16"/>
  <c r="L2523" i="16" s="1"/>
  <c r="J2540" i="16"/>
  <c r="N2539" i="16"/>
  <c r="L2539" i="16"/>
  <c r="J2539" i="16"/>
  <c r="N2538" i="16"/>
  <c r="L2538" i="16"/>
  <c r="J2538" i="16"/>
  <c r="P2538" i="16" s="1"/>
  <c r="Q2538" i="16" s="1"/>
  <c r="N2537" i="16"/>
  <c r="L2537" i="16"/>
  <c r="J2537" i="16"/>
  <c r="N2531" i="16"/>
  <c r="L2531" i="16"/>
  <c r="J2531" i="16"/>
  <c r="P2524" i="16"/>
  <c r="Q2524" i="16" s="1"/>
  <c r="N2524" i="16"/>
  <c r="N2523" i="16" s="1"/>
  <c r="L2524" i="16"/>
  <c r="J2524" i="16"/>
  <c r="N2518" i="16"/>
  <c r="L2518" i="16"/>
  <c r="J2518" i="16"/>
  <c r="P2518" i="16" s="1"/>
  <c r="Q2518" i="16" s="1"/>
  <c r="N2513" i="16"/>
  <c r="L2513" i="16"/>
  <c r="J2513" i="16"/>
  <c r="P2513" i="16" s="1"/>
  <c r="Q2513" i="16" s="1"/>
  <c r="N2509" i="16"/>
  <c r="L2509" i="16"/>
  <c r="J2509" i="16"/>
  <c r="P2505" i="16"/>
  <c r="Q2505" i="16" s="1"/>
  <c r="N2505" i="16"/>
  <c r="L2505" i="16"/>
  <c r="J2505" i="16"/>
  <c r="N2494" i="16"/>
  <c r="N2493" i="16" s="1"/>
  <c r="L2494" i="16"/>
  <c r="L2493" i="16" s="1"/>
  <c r="J2494" i="16"/>
  <c r="P2491" i="16"/>
  <c r="N2491" i="16"/>
  <c r="L2491" i="16"/>
  <c r="J2491" i="16"/>
  <c r="Q2491" i="16" s="1"/>
  <c r="N2490" i="16"/>
  <c r="L2490" i="16"/>
  <c r="J2490" i="16"/>
  <c r="P2489" i="16"/>
  <c r="N2489" i="16"/>
  <c r="L2489" i="16"/>
  <c r="J2489" i="16"/>
  <c r="Q2489" i="16" s="1"/>
  <c r="P2486" i="16"/>
  <c r="N2486" i="16"/>
  <c r="L2486" i="16"/>
  <c r="J2486" i="16"/>
  <c r="N2482" i="16"/>
  <c r="L2482" i="16"/>
  <c r="J2482" i="16"/>
  <c r="N2467" i="16"/>
  <c r="L2467" i="16"/>
  <c r="J2467" i="16"/>
  <c r="P2467" i="16" s="1"/>
  <c r="Q2467" i="16" s="1"/>
  <c r="N2463" i="16"/>
  <c r="L2463" i="16"/>
  <c r="J2463" i="16"/>
  <c r="N2455" i="16"/>
  <c r="L2455" i="16"/>
  <c r="J2455" i="16"/>
  <c r="P2449" i="16"/>
  <c r="N2449" i="16"/>
  <c r="L2449" i="16"/>
  <c r="J2449" i="16"/>
  <c r="Q2449" i="16" s="1"/>
  <c r="N2444" i="16"/>
  <c r="L2444" i="16"/>
  <c r="J2444" i="16"/>
  <c r="N2420" i="16"/>
  <c r="L2420" i="16"/>
  <c r="J2420" i="16"/>
  <c r="P2420" i="16" s="1"/>
  <c r="Q2420" i="16" s="1"/>
  <c r="P2403" i="16"/>
  <c r="Q2403" i="16" s="1"/>
  <c r="N2403" i="16"/>
  <c r="L2403" i="16"/>
  <c r="J2403" i="16"/>
  <c r="N2402" i="16"/>
  <c r="L2402" i="16"/>
  <c r="J2402" i="16"/>
  <c r="N2401" i="16"/>
  <c r="L2401" i="16"/>
  <c r="J2401" i="16"/>
  <c r="P2401" i="16" s="1"/>
  <c r="N2398" i="16"/>
  <c r="L2398" i="16"/>
  <c r="J2398" i="16"/>
  <c r="N2394" i="16"/>
  <c r="L2394" i="16"/>
  <c r="J2394" i="16"/>
  <c r="P2394" i="16" s="1"/>
  <c r="Q2394" i="16" s="1"/>
  <c r="N2393" i="16"/>
  <c r="L2393" i="16"/>
  <c r="J2393" i="16"/>
  <c r="Q2385" i="16"/>
  <c r="N2385" i="16"/>
  <c r="L2385" i="16"/>
  <c r="J2385" i="16"/>
  <c r="P2385" i="16" s="1"/>
  <c r="P2375" i="16"/>
  <c r="Q2375" i="16" s="1"/>
  <c r="N2375" i="16"/>
  <c r="L2375" i="16"/>
  <c r="J2375" i="16"/>
  <c r="N2365" i="16"/>
  <c r="L2365" i="16"/>
  <c r="J2365" i="16"/>
  <c r="N2355" i="16"/>
  <c r="L2355" i="16"/>
  <c r="J2355" i="16"/>
  <c r="P2355" i="16" s="1"/>
  <c r="Q2355" i="16" s="1"/>
  <c r="N2344" i="16"/>
  <c r="L2344" i="16"/>
  <c r="J2344" i="16"/>
  <c r="N2343" i="16"/>
  <c r="L2343" i="16"/>
  <c r="J2343" i="16"/>
  <c r="P2342" i="16"/>
  <c r="N2342" i="16"/>
  <c r="N2297" i="16" s="1"/>
  <c r="L2342" i="16"/>
  <c r="J2342" i="16"/>
  <c r="Q2342" i="16" s="1"/>
  <c r="N2341" i="16"/>
  <c r="L2341" i="16"/>
  <c r="J2341" i="16"/>
  <c r="N2321" i="16"/>
  <c r="L2321" i="16"/>
  <c r="J2321" i="16"/>
  <c r="P2321" i="16" s="1"/>
  <c r="Q2321" i="16" s="1"/>
  <c r="P2320" i="16"/>
  <c r="N2320" i="16"/>
  <c r="L2320" i="16"/>
  <c r="J2320" i="16"/>
  <c r="N2298" i="16"/>
  <c r="L2298" i="16"/>
  <c r="J2298" i="16"/>
  <c r="N2295" i="16"/>
  <c r="L2295" i="16"/>
  <c r="J2295" i="16"/>
  <c r="N2273" i="16"/>
  <c r="L2273" i="16"/>
  <c r="J2273" i="16"/>
  <c r="P2273" i="16" s="1"/>
  <c r="Q2273" i="16" s="1"/>
  <c r="N2272" i="16"/>
  <c r="L2272" i="16"/>
  <c r="J2272" i="16"/>
  <c r="P2272" i="16" s="1"/>
  <c r="Q2272" i="16" s="1"/>
  <c r="N2268" i="16"/>
  <c r="L2268" i="16"/>
  <c r="J2268" i="16"/>
  <c r="P2268" i="16" s="1"/>
  <c r="Q2268" i="16" s="1"/>
  <c r="P2267" i="16"/>
  <c r="N2267" i="16"/>
  <c r="L2267" i="16"/>
  <c r="J2267" i="16"/>
  <c r="Q2267" i="16" s="1"/>
  <c r="P2243" i="16"/>
  <c r="N2243" i="16"/>
  <c r="L2243" i="16"/>
  <c r="J2243" i="16"/>
  <c r="N2238" i="16"/>
  <c r="L2238" i="16"/>
  <c r="J2238" i="16"/>
  <c r="N2233" i="16"/>
  <c r="L2233" i="16"/>
  <c r="J2233" i="16"/>
  <c r="N2203" i="16"/>
  <c r="L2203" i="16"/>
  <c r="J2203" i="16"/>
  <c r="N2186" i="16"/>
  <c r="L2186" i="16"/>
  <c r="J2186" i="16"/>
  <c r="N2181" i="16"/>
  <c r="L2181" i="16"/>
  <c r="J2181" i="16"/>
  <c r="P2181" i="16" s="1"/>
  <c r="Q2181" i="16" s="1"/>
  <c r="N2174" i="16"/>
  <c r="L2174" i="16"/>
  <c r="J2174" i="16"/>
  <c r="P2167" i="16"/>
  <c r="Q2167" i="16" s="1"/>
  <c r="N2167" i="16"/>
  <c r="L2167" i="16"/>
  <c r="J2167" i="16"/>
  <c r="P2160" i="16"/>
  <c r="N2160" i="16"/>
  <c r="L2160" i="16"/>
  <c r="J2160" i="16"/>
  <c r="N2113" i="16"/>
  <c r="L2113" i="16"/>
  <c r="J2113" i="16"/>
  <c r="N2112" i="16"/>
  <c r="L2112" i="16"/>
  <c r="J2112" i="16"/>
  <c r="P2112" i="16" s="1"/>
  <c r="N2105" i="16"/>
  <c r="L2105" i="16"/>
  <c r="J2105" i="16"/>
  <c r="N2104" i="16"/>
  <c r="L2104" i="16"/>
  <c r="J2104" i="16"/>
  <c r="N2103" i="16"/>
  <c r="L2103" i="16"/>
  <c r="J2103" i="16"/>
  <c r="P2103" i="16" s="1"/>
  <c r="Q2103" i="16" s="1"/>
  <c r="N2098" i="16"/>
  <c r="L2098" i="16"/>
  <c r="J2098" i="16"/>
  <c r="P2081" i="16"/>
  <c r="N2081" i="16"/>
  <c r="L2081" i="16"/>
  <c r="J2081" i="16"/>
  <c r="Q2081" i="16" s="1"/>
  <c r="P2073" i="16"/>
  <c r="N2073" i="16"/>
  <c r="L2073" i="16"/>
  <c r="L2024" i="16" s="1"/>
  <c r="J2073" i="16"/>
  <c r="N2065" i="16"/>
  <c r="L2065" i="16"/>
  <c r="J2065" i="16"/>
  <c r="N2025" i="16"/>
  <c r="L2025" i="16"/>
  <c r="J2025" i="16"/>
  <c r="P2025" i="16" s="1"/>
  <c r="N2022" i="16"/>
  <c r="L2022" i="16"/>
  <c r="J2022" i="16"/>
  <c r="N2021" i="16"/>
  <c r="L2021" i="16"/>
  <c r="J2021" i="16"/>
  <c r="P2021" i="16" s="1"/>
  <c r="Q2021" i="16" s="1"/>
  <c r="N2014" i="16"/>
  <c r="L2014" i="16"/>
  <c r="J2014" i="16"/>
  <c r="N2013" i="16"/>
  <c r="L2013" i="16"/>
  <c r="J2013" i="16"/>
  <c r="P2013" i="16" s="1"/>
  <c r="Q2013" i="16" s="1"/>
  <c r="N2008" i="16"/>
  <c r="L2008" i="16"/>
  <c r="J2008" i="16"/>
  <c r="N2007" i="16"/>
  <c r="L2007" i="16"/>
  <c r="J2007" i="16"/>
  <c r="P2002" i="16"/>
  <c r="Q2002" i="16" s="1"/>
  <c r="N2002" i="16"/>
  <c r="L2002" i="16"/>
  <c r="J2002" i="16"/>
  <c r="N2001" i="16"/>
  <c r="L2001" i="16"/>
  <c r="J2001" i="16"/>
  <c r="N1998" i="16"/>
  <c r="L1998" i="16"/>
  <c r="J1998" i="16"/>
  <c r="N1997" i="16"/>
  <c r="L1997" i="16"/>
  <c r="J1997" i="16"/>
  <c r="N1994" i="16"/>
  <c r="L1994" i="16"/>
  <c r="J1994" i="16"/>
  <c r="N1993" i="16"/>
  <c r="L1993" i="16"/>
  <c r="J1993" i="16"/>
  <c r="P1993" i="16" s="1"/>
  <c r="Q1993" i="16" s="1"/>
  <c r="N1989" i="16"/>
  <c r="L1989" i="16"/>
  <c r="J1989" i="16"/>
  <c r="P1989" i="16" s="1"/>
  <c r="N1986" i="16"/>
  <c r="L1986" i="16"/>
  <c r="J1986" i="16"/>
  <c r="P1985" i="16"/>
  <c r="Q1985" i="16" s="1"/>
  <c r="N1985" i="16"/>
  <c r="L1985" i="16"/>
  <c r="J1985" i="16"/>
  <c r="N1975" i="16"/>
  <c r="L1975" i="16"/>
  <c r="J1975" i="16"/>
  <c r="N1974" i="16"/>
  <c r="L1974" i="16"/>
  <c r="J1974" i="16"/>
  <c r="N1967" i="16"/>
  <c r="L1967" i="16"/>
  <c r="J1967" i="16"/>
  <c r="N1960" i="16"/>
  <c r="L1960" i="16"/>
  <c r="J1960" i="16"/>
  <c r="Q1953" i="16"/>
  <c r="N1953" i="16"/>
  <c r="L1953" i="16"/>
  <c r="J1953" i="16"/>
  <c r="P1953" i="16" s="1"/>
  <c r="P1941" i="16"/>
  <c r="N1941" i="16"/>
  <c r="L1941" i="16"/>
  <c r="J1941" i="16"/>
  <c r="N1940" i="16"/>
  <c r="L1940" i="16"/>
  <c r="J1940" i="16"/>
  <c r="N1936" i="16"/>
  <c r="L1936" i="16"/>
  <c r="J1936" i="16"/>
  <c r="P1936" i="16" s="1"/>
  <c r="Q1936" i="16" s="1"/>
  <c r="N1935" i="16"/>
  <c r="L1935" i="16"/>
  <c r="J1935" i="16"/>
  <c r="N1932" i="16"/>
  <c r="L1932" i="16"/>
  <c r="J1932" i="16"/>
  <c r="N1931" i="16"/>
  <c r="L1931" i="16"/>
  <c r="J1931" i="16"/>
  <c r="P1931" i="16" s="1"/>
  <c r="Q1931" i="16" s="1"/>
  <c r="N1928" i="16"/>
  <c r="L1928" i="16"/>
  <c r="J1928" i="16"/>
  <c r="N1925" i="16"/>
  <c r="L1925" i="16"/>
  <c r="J1925" i="16"/>
  <c r="P1925" i="16" s="1"/>
  <c r="Q1925" i="16" s="1"/>
  <c r="P1922" i="16"/>
  <c r="N1922" i="16"/>
  <c r="L1922" i="16"/>
  <c r="J1922" i="16"/>
  <c r="P1919" i="16"/>
  <c r="N1919" i="16"/>
  <c r="L1919" i="16"/>
  <c r="J1919" i="16"/>
  <c r="N1918" i="16"/>
  <c r="L1918" i="16"/>
  <c r="J1918" i="16"/>
  <c r="N1917" i="16"/>
  <c r="L1917" i="16"/>
  <c r="J1917" i="16"/>
  <c r="N1916" i="16"/>
  <c r="L1916" i="16"/>
  <c r="J1916" i="16"/>
  <c r="P1916" i="16" s="1"/>
  <c r="Q1916" i="16" s="1"/>
  <c r="N1913" i="16"/>
  <c r="L1913" i="16"/>
  <c r="J1913" i="16"/>
  <c r="N1909" i="16"/>
  <c r="L1909" i="16"/>
  <c r="J1909" i="16"/>
  <c r="P1909" i="16" s="1"/>
  <c r="Q1909" i="16" s="1"/>
  <c r="N1905" i="16"/>
  <c r="L1905" i="16"/>
  <c r="J1905" i="16"/>
  <c r="N1901" i="16"/>
  <c r="L1901" i="16"/>
  <c r="J1901" i="16"/>
  <c r="P1900" i="16"/>
  <c r="N1900" i="16"/>
  <c r="L1900" i="16"/>
  <c r="J1900" i="16"/>
  <c r="N1899" i="16"/>
  <c r="L1899" i="16"/>
  <c r="J1899" i="16"/>
  <c r="N1893" i="16"/>
  <c r="L1893" i="16"/>
  <c r="J1893" i="16"/>
  <c r="N1890" i="16"/>
  <c r="L1890" i="16"/>
  <c r="J1890" i="16"/>
  <c r="P1890" i="16" s="1"/>
  <c r="Q1890" i="16" s="1"/>
  <c r="N1889" i="16"/>
  <c r="L1889" i="16"/>
  <c r="J1889" i="16"/>
  <c r="Q1885" i="16"/>
  <c r="N1885" i="16"/>
  <c r="L1885" i="16"/>
  <c r="J1885" i="16"/>
  <c r="P1885" i="16" s="1"/>
  <c r="P1884" i="16"/>
  <c r="N1884" i="16"/>
  <c r="L1884" i="16"/>
  <c r="J1884" i="16"/>
  <c r="N1883" i="16"/>
  <c r="L1883" i="16"/>
  <c r="J1883" i="16"/>
  <c r="N1880" i="16"/>
  <c r="L1880" i="16"/>
  <c r="J1880" i="16"/>
  <c r="P1880" i="16" s="1"/>
  <c r="N1859" i="16"/>
  <c r="L1859" i="16"/>
  <c r="J1859" i="16"/>
  <c r="N1854" i="16"/>
  <c r="L1854" i="16"/>
  <c r="J1854" i="16"/>
  <c r="N1846" i="16"/>
  <c r="L1846" i="16"/>
  <c r="J1846" i="16"/>
  <c r="P1846" i="16" s="1"/>
  <c r="Q1846" i="16" s="1"/>
  <c r="N1838" i="16"/>
  <c r="L1838" i="16"/>
  <c r="J1838" i="16"/>
  <c r="N1821" i="16"/>
  <c r="L1821" i="16"/>
  <c r="J1821" i="16"/>
  <c r="P1821" i="16" s="1"/>
  <c r="Q1821" i="16" s="1"/>
  <c r="P1803" i="16"/>
  <c r="N1803" i="16"/>
  <c r="L1803" i="16"/>
  <c r="J1803" i="16"/>
  <c r="N1788" i="16"/>
  <c r="L1788" i="16"/>
  <c r="J1788" i="16"/>
  <c r="N1787" i="16"/>
  <c r="L1787" i="16"/>
  <c r="J1787" i="16"/>
  <c r="P1787" i="16" s="1"/>
  <c r="N1780" i="16"/>
  <c r="L1780" i="16"/>
  <c r="J1780" i="16"/>
  <c r="N1779" i="16"/>
  <c r="L1779" i="16"/>
  <c r="J1779" i="16"/>
  <c r="N1774" i="16"/>
  <c r="L1774" i="16"/>
  <c r="J1774" i="16"/>
  <c r="P1774" i="16" s="1"/>
  <c r="Q1774" i="16" s="1"/>
  <c r="N1773" i="16"/>
  <c r="L1773" i="16"/>
  <c r="J1773" i="16"/>
  <c r="N1766" i="16"/>
  <c r="L1766" i="16"/>
  <c r="J1766" i="16"/>
  <c r="P1766" i="16" s="1"/>
  <c r="Q1766" i="16" s="1"/>
  <c r="P1759" i="16"/>
  <c r="N1759" i="16"/>
  <c r="L1759" i="16"/>
  <c r="J1759" i="16"/>
  <c r="N1752" i="16"/>
  <c r="L1752" i="16"/>
  <c r="J1752" i="16"/>
  <c r="N1751" i="16"/>
  <c r="L1751" i="16"/>
  <c r="J1751" i="16"/>
  <c r="P1751" i="16" s="1"/>
  <c r="N1744" i="16"/>
  <c r="L1744" i="16"/>
  <c r="J1744" i="16"/>
  <c r="N1737" i="16"/>
  <c r="L1737" i="16"/>
  <c r="J1737" i="16"/>
  <c r="N1736" i="16"/>
  <c r="L1736" i="16"/>
  <c r="J1736" i="16"/>
  <c r="P1736" i="16" s="1"/>
  <c r="Q1736" i="16" s="1"/>
  <c r="N1735" i="16"/>
  <c r="L1735" i="16"/>
  <c r="J1735" i="16"/>
  <c r="N1730" i="16"/>
  <c r="L1730" i="16"/>
  <c r="J1730" i="16"/>
  <c r="P1730" i="16" s="1"/>
  <c r="N1729" i="16"/>
  <c r="L1729" i="16"/>
  <c r="J1729" i="16"/>
  <c r="P1729" i="16" s="1"/>
  <c r="N1726" i="16"/>
  <c r="L1726" i="16"/>
  <c r="J1726" i="16"/>
  <c r="P1725" i="16"/>
  <c r="N1725" i="16"/>
  <c r="L1725" i="16"/>
  <c r="J1725" i="16"/>
  <c r="N1718" i="16"/>
  <c r="L1718" i="16"/>
  <c r="J1718" i="16"/>
  <c r="N1714" i="16"/>
  <c r="L1714" i="16"/>
  <c r="J1714" i="16"/>
  <c r="N1710" i="16"/>
  <c r="L1710" i="16"/>
  <c r="J1710" i="16"/>
  <c r="P1710" i="16" s="1"/>
  <c r="Q1710" i="16" s="1"/>
  <c r="N1706" i="16"/>
  <c r="L1706" i="16"/>
  <c r="J1706" i="16"/>
  <c r="N1702" i="16"/>
  <c r="L1702" i="16"/>
  <c r="J1702" i="16"/>
  <c r="P1702" i="16" s="1"/>
  <c r="Q1702" i="16" s="1"/>
  <c r="N1698" i="16"/>
  <c r="L1698" i="16"/>
  <c r="J1698" i="16"/>
  <c r="P1698" i="16" s="1"/>
  <c r="N1697" i="16"/>
  <c r="L1697" i="16"/>
  <c r="J1697" i="16"/>
  <c r="P1694" i="16"/>
  <c r="N1694" i="16"/>
  <c r="L1694" i="16"/>
  <c r="J1694" i="16"/>
  <c r="N1691" i="16"/>
  <c r="L1691" i="16"/>
  <c r="J1691" i="16"/>
  <c r="N1687" i="16"/>
  <c r="L1687" i="16"/>
  <c r="J1687" i="16"/>
  <c r="N1679" i="16"/>
  <c r="L1679" i="16"/>
  <c r="J1679" i="16"/>
  <c r="P1679" i="16" s="1"/>
  <c r="Q1679" i="16" s="1"/>
  <c r="N1661" i="16"/>
  <c r="L1661" i="16"/>
  <c r="J1661" i="16"/>
  <c r="Q1654" i="16"/>
  <c r="N1654" i="16"/>
  <c r="L1654" i="16"/>
  <c r="J1654" i="16"/>
  <c r="P1654" i="16" s="1"/>
  <c r="P1645" i="16"/>
  <c r="N1645" i="16"/>
  <c r="L1645" i="16"/>
  <c r="J1645" i="16"/>
  <c r="N1636" i="16"/>
  <c r="L1636" i="16"/>
  <c r="J1636" i="16"/>
  <c r="N1622" i="16"/>
  <c r="L1622" i="16"/>
  <c r="J1622" i="16"/>
  <c r="P1622" i="16" s="1"/>
  <c r="N1608" i="16"/>
  <c r="L1608" i="16"/>
  <c r="J1608" i="16"/>
  <c r="N1571" i="16"/>
  <c r="L1571" i="16"/>
  <c r="J1571" i="16"/>
  <c r="N1567" i="16"/>
  <c r="L1567" i="16"/>
  <c r="J1567" i="16"/>
  <c r="P1567" i="16" s="1"/>
  <c r="Q1567" i="16" s="1"/>
  <c r="N1561" i="16"/>
  <c r="L1561" i="16"/>
  <c r="J1561" i="16"/>
  <c r="N1549" i="16"/>
  <c r="L1549" i="16"/>
  <c r="J1549" i="16"/>
  <c r="P1549" i="16" s="1"/>
  <c r="N1545" i="16"/>
  <c r="L1545" i="16"/>
  <c r="J1545" i="16"/>
  <c r="P1545" i="16" s="1"/>
  <c r="N1539" i="16"/>
  <c r="L1539" i="16"/>
  <c r="J1539" i="16"/>
  <c r="P1531" i="16"/>
  <c r="N1531" i="16"/>
  <c r="L1531" i="16"/>
  <c r="J1531" i="16"/>
  <c r="N1526" i="16"/>
  <c r="L1526" i="16"/>
  <c r="J1526" i="16"/>
  <c r="N1518" i="16"/>
  <c r="L1518" i="16"/>
  <c r="J1518" i="16"/>
  <c r="N1512" i="16"/>
  <c r="L1512" i="16"/>
  <c r="J1512" i="16"/>
  <c r="P1512" i="16" s="1"/>
  <c r="Q1512" i="16" s="1"/>
  <c r="N1509" i="16"/>
  <c r="L1509" i="16"/>
  <c r="J1509" i="16"/>
  <c r="N1504" i="16"/>
  <c r="L1504" i="16"/>
  <c r="J1504" i="16"/>
  <c r="P1504" i="16" s="1"/>
  <c r="Q1504" i="16" s="1"/>
  <c r="N1470" i="16"/>
  <c r="L1470" i="16"/>
  <c r="J1470" i="16"/>
  <c r="P1470" i="16" s="1"/>
  <c r="N1467" i="16"/>
  <c r="L1467" i="16"/>
  <c r="J1467" i="16"/>
  <c r="N1464" i="16"/>
  <c r="L1464" i="16"/>
  <c r="J1464" i="16"/>
  <c r="P1463" i="16"/>
  <c r="N1463" i="16"/>
  <c r="L1463" i="16"/>
  <c r="J1463" i="16"/>
  <c r="N1459" i="16"/>
  <c r="N1454" i="16" s="1"/>
  <c r="L1459" i="16"/>
  <c r="J1459" i="16"/>
  <c r="P1459" i="16" s="1"/>
  <c r="Q1459" i="16" s="1"/>
  <c r="N1455" i="16"/>
  <c r="L1455" i="16"/>
  <c r="L1454" i="16" s="1"/>
  <c r="J1455" i="16"/>
  <c r="N1452" i="16"/>
  <c r="L1452" i="16"/>
  <c r="J1452" i="16"/>
  <c r="P1452" i="16" s="1"/>
  <c r="N1446" i="16"/>
  <c r="L1446" i="16"/>
  <c r="J1446" i="16"/>
  <c r="P1440" i="16"/>
  <c r="N1440" i="16"/>
  <c r="L1440" i="16"/>
  <c r="J1440" i="16"/>
  <c r="N1434" i="16"/>
  <c r="L1434" i="16"/>
  <c r="J1434" i="16"/>
  <c r="N1433" i="16"/>
  <c r="L1433" i="16"/>
  <c r="J1433" i="16"/>
  <c r="N1427" i="16"/>
  <c r="L1427" i="16"/>
  <c r="J1427" i="16"/>
  <c r="P1427" i="16" s="1"/>
  <c r="Q1427" i="16" s="1"/>
  <c r="P1426" i="16"/>
  <c r="N1426" i="16"/>
  <c r="L1426" i="16"/>
  <c r="J1426" i="16"/>
  <c r="Q1425" i="16"/>
  <c r="N1425" i="16"/>
  <c r="L1425" i="16"/>
  <c r="J1425" i="16"/>
  <c r="P1425" i="16" s="1"/>
  <c r="P1424" i="16"/>
  <c r="N1424" i="16"/>
  <c r="L1424" i="16"/>
  <c r="J1424" i="16"/>
  <c r="N1418" i="16"/>
  <c r="L1418" i="16"/>
  <c r="J1418" i="16"/>
  <c r="N1393" i="16"/>
  <c r="L1393" i="16"/>
  <c r="J1393" i="16"/>
  <c r="N1392" i="16"/>
  <c r="L1392" i="16"/>
  <c r="J1392" i="16"/>
  <c r="N1387" i="16"/>
  <c r="L1387" i="16"/>
  <c r="J1387" i="16"/>
  <c r="P1381" i="16"/>
  <c r="N1381" i="16"/>
  <c r="L1381" i="16"/>
  <c r="J1381" i="16"/>
  <c r="Q1381" i="16" s="1"/>
  <c r="N1375" i="16"/>
  <c r="L1375" i="16"/>
  <c r="J1375" i="16"/>
  <c r="N1370" i="16"/>
  <c r="L1370" i="16"/>
  <c r="J1370" i="16"/>
  <c r="P1370" i="16" s="1"/>
  <c r="Q1370" i="16" s="1"/>
  <c r="P1367" i="16"/>
  <c r="N1367" i="16"/>
  <c r="L1367" i="16"/>
  <c r="J1367" i="16"/>
  <c r="N1362" i="16"/>
  <c r="L1362" i="16"/>
  <c r="J1362" i="16"/>
  <c r="N1357" i="16"/>
  <c r="L1357" i="16"/>
  <c r="J1357" i="16"/>
  <c r="P1357" i="16" s="1"/>
  <c r="N1351" i="16"/>
  <c r="L1351" i="16"/>
  <c r="J1351" i="16"/>
  <c r="N1347" i="16"/>
  <c r="L1347" i="16"/>
  <c r="J1347" i="16"/>
  <c r="N1346" i="16"/>
  <c r="N1344" i="16"/>
  <c r="L1344" i="16"/>
  <c r="J1344" i="16"/>
  <c r="P1340" i="16"/>
  <c r="N1340" i="16"/>
  <c r="L1340" i="16"/>
  <c r="J1340" i="16"/>
  <c r="Q1340" i="16" s="1"/>
  <c r="P1337" i="16"/>
  <c r="N1337" i="16"/>
  <c r="L1337" i="16"/>
  <c r="J1337" i="16"/>
  <c r="N1333" i="16"/>
  <c r="L1333" i="16"/>
  <c r="J1333" i="16"/>
  <c r="N1330" i="16"/>
  <c r="L1330" i="16"/>
  <c r="J1330" i="16"/>
  <c r="P1330" i="16" s="1"/>
  <c r="N1319" i="16"/>
  <c r="L1319" i="16"/>
  <c r="J1319" i="16"/>
  <c r="N1318" i="16"/>
  <c r="L1318" i="16"/>
  <c r="J1318" i="16"/>
  <c r="P1318" i="16" s="1"/>
  <c r="Q1318" i="16" s="1"/>
  <c r="N1315" i="16"/>
  <c r="L1315" i="16"/>
  <c r="J1315" i="16"/>
  <c r="P1315" i="16" s="1"/>
  <c r="Q1315" i="16" s="1"/>
  <c r="N1296" i="16"/>
  <c r="L1296" i="16"/>
  <c r="J1296" i="16"/>
  <c r="P1256" i="16"/>
  <c r="N1256" i="16"/>
  <c r="L1256" i="16"/>
  <c r="J1256" i="16"/>
  <c r="Q1256" i="16" s="1"/>
  <c r="P1248" i="16"/>
  <c r="N1248" i="16"/>
  <c r="L1248" i="16"/>
  <c r="L1230" i="16" s="1"/>
  <c r="J1248" i="16"/>
  <c r="N1247" i="16"/>
  <c r="L1247" i="16"/>
  <c r="J1247" i="16"/>
  <c r="N1244" i="16"/>
  <c r="L1244" i="16"/>
  <c r="J1244" i="16"/>
  <c r="P1244" i="16" s="1"/>
  <c r="N1237" i="16"/>
  <c r="L1237" i="16"/>
  <c r="J1237" i="16"/>
  <c r="N1231" i="16"/>
  <c r="L1231" i="16"/>
  <c r="J1231" i="16"/>
  <c r="N1230" i="16"/>
  <c r="N1228" i="16"/>
  <c r="L1228" i="16"/>
  <c r="J1228" i="16"/>
  <c r="P1227" i="16"/>
  <c r="N1227" i="16"/>
  <c r="L1227" i="16"/>
  <c r="J1227" i="16"/>
  <c r="Q1227" i="16" s="1"/>
  <c r="P1223" i="16"/>
  <c r="N1223" i="16"/>
  <c r="L1223" i="16"/>
  <c r="J1223" i="16"/>
  <c r="N1215" i="16"/>
  <c r="L1215" i="16"/>
  <c r="J1215" i="16"/>
  <c r="N1209" i="16"/>
  <c r="L1209" i="16"/>
  <c r="J1209" i="16"/>
  <c r="P1209" i="16" s="1"/>
  <c r="N1205" i="16"/>
  <c r="L1205" i="16"/>
  <c r="J1205" i="16"/>
  <c r="P1199" i="16"/>
  <c r="Q1199" i="16" s="1"/>
  <c r="N1199" i="16"/>
  <c r="L1199" i="16"/>
  <c r="J1199" i="16"/>
  <c r="N1193" i="16"/>
  <c r="L1193" i="16"/>
  <c r="J1193" i="16"/>
  <c r="P1193" i="16" s="1"/>
  <c r="Q1193" i="16" s="1"/>
  <c r="N1188" i="16"/>
  <c r="L1188" i="16"/>
  <c r="J1188" i="16"/>
  <c r="Q1178" i="16"/>
  <c r="N1178" i="16"/>
  <c r="N1177" i="16" s="1"/>
  <c r="L1178" i="16"/>
  <c r="J1178" i="16"/>
  <c r="P1178" i="16" s="1"/>
  <c r="L1177" i="16"/>
  <c r="N1175" i="16"/>
  <c r="L1175" i="16"/>
  <c r="J1175" i="16"/>
  <c r="P1171" i="16"/>
  <c r="N1171" i="16"/>
  <c r="L1171" i="16"/>
  <c r="J1171" i="16"/>
  <c r="N1168" i="16"/>
  <c r="N1167" i="16" s="1"/>
  <c r="L1168" i="16"/>
  <c r="J1168" i="16"/>
  <c r="L1167" i="16"/>
  <c r="N1165" i="16"/>
  <c r="L1165" i="16"/>
  <c r="J1165" i="16"/>
  <c r="P1165" i="16" s="1"/>
  <c r="Q1165" i="16" s="1"/>
  <c r="N1153" i="16"/>
  <c r="L1153" i="16"/>
  <c r="J1153" i="16"/>
  <c r="P1152" i="16"/>
  <c r="N1152" i="16"/>
  <c r="L1152" i="16"/>
  <c r="J1152" i="16"/>
  <c r="Q1152" i="16" s="1"/>
  <c r="P1151" i="16"/>
  <c r="N1151" i="16"/>
  <c r="L1151" i="16"/>
  <c r="J1151" i="16"/>
  <c r="N1150" i="16"/>
  <c r="L1150" i="16"/>
  <c r="J1150" i="16"/>
  <c r="N1149" i="16"/>
  <c r="L1149" i="16"/>
  <c r="J1149" i="16"/>
  <c r="N1148" i="16"/>
  <c r="L1148" i="16"/>
  <c r="J1148" i="16"/>
  <c r="N1147" i="16"/>
  <c r="L1147" i="16"/>
  <c r="J1147" i="16"/>
  <c r="P1147" i="16" s="1"/>
  <c r="Q1147" i="16" s="1"/>
  <c r="N1146" i="16"/>
  <c r="L1146" i="16"/>
  <c r="J1146" i="16"/>
  <c r="P1146" i="16" s="1"/>
  <c r="Q1146" i="16" s="1"/>
  <c r="P1145" i="16"/>
  <c r="Q1145" i="16" s="1"/>
  <c r="N1145" i="16"/>
  <c r="L1145" i="16"/>
  <c r="J1145" i="16"/>
  <c r="N1144" i="16"/>
  <c r="L1144" i="16"/>
  <c r="J1144" i="16"/>
  <c r="P1144" i="16" s="1"/>
  <c r="Q1144" i="16" s="1"/>
  <c r="N1143" i="16"/>
  <c r="L1143" i="16"/>
  <c r="J1143" i="16"/>
  <c r="P1143" i="16" s="1"/>
  <c r="N1142" i="16"/>
  <c r="L1142" i="16"/>
  <c r="J1142" i="16"/>
  <c r="P1141" i="16"/>
  <c r="N1141" i="16"/>
  <c r="L1141" i="16"/>
  <c r="J1141" i="16"/>
  <c r="N1140" i="16"/>
  <c r="N1138" i="16" s="1"/>
  <c r="L1140" i="16"/>
  <c r="J1140" i="16"/>
  <c r="N1139" i="16"/>
  <c r="L1139" i="16"/>
  <c r="J1139" i="16"/>
  <c r="P1139" i="16" s="1"/>
  <c r="N1136" i="16"/>
  <c r="L1136" i="16"/>
  <c r="J1136" i="16"/>
  <c r="P1135" i="16"/>
  <c r="N1135" i="16"/>
  <c r="L1135" i="16"/>
  <c r="J1135" i="16"/>
  <c r="Q1135" i="16" s="1"/>
  <c r="N1129" i="16"/>
  <c r="L1129" i="16"/>
  <c r="J1129" i="16"/>
  <c r="N1125" i="16"/>
  <c r="L1125" i="16"/>
  <c r="J1125" i="16"/>
  <c r="P1125" i="16" s="1"/>
  <c r="Q1125" i="16" s="1"/>
  <c r="N1121" i="16"/>
  <c r="N1098" i="16" s="1"/>
  <c r="L1121" i="16"/>
  <c r="J1121" i="16"/>
  <c r="N1117" i="16"/>
  <c r="L1117" i="16"/>
  <c r="J1117" i="16"/>
  <c r="P1114" i="16"/>
  <c r="N1114" i="16"/>
  <c r="L1114" i="16"/>
  <c r="J1114" i="16"/>
  <c r="Q1114" i="16" s="1"/>
  <c r="P1110" i="16"/>
  <c r="N1110" i="16"/>
  <c r="L1110" i="16"/>
  <c r="J1110" i="16"/>
  <c r="N1107" i="16"/>
  <c r="L1107" i="16"/>
  <c r="J1107" i="16"/>
  <c r="N1106" i="16"/>
  <c r="L1106" i="16"/>
  <c r="L1098" i="16" s="1"/>
  <c r="J1106" i="16"/>
  <c r="P1106" i="16" s="1"/>
  <c r="Q1106" i="16" s="1"/>
  <c r="N1102" i="16"/>
  <c r="L1102" i="16"/>
  <c r="J1102" i="16"/>
  <c r="P1099" i="16"/>
  <c r="Q1099" i="16" s="1"/>
  <c r="N1099" i="16"/>
  <c r="L1099" i="16"/>
  <c r="J1099" i="16"/>
  <c r="N1096" i="16"/>
  <c r="L1096" i="16"/>
  <c r="J1096" i="16"/>
  <c r="P1090" i="16"/>
  <c r="N1090" i="16"/>
  <c r="L1090" i="16"/>
  <c r="J1090" i="16"/>
  <c r="Q1090" i="16" s="1"/>
  <c r="P1084" i="16"/>
  <c r="N1084" i="16"/>
  <c r="L1084" i="16"/>
  <c r="J1084" i="16"/>
  <c r="N1083" i="16"/>
  <c r="L1083" i="16"/>
  <c r="J1083" i="16"/>
  <c r="N1080" i="16"/>
  <c r="L1080" i="16"/>
  <c r="L1079" i="16" s="1"/>
  <c r="J1080" i="16"/>
  <c r="P1080" i="16" s="1"/>
  <c r="N1079" i="16"/>
  <c r="J1079" i="16"/>
  <c r="N1077" i="16"/>
  <c r="L1077" i="16"/>
  <c r="J1077" i="16"/>
  <c r="P1077" i="16" s="1"/>
  <c r="Q1077" i="16" s="1"/>
  <c r="N1073" i="16"/>
  <c r="L1073" i="16"/>
  <c r="J1073" i="16"/>
  <c r="P1073" i="16" s="1"/>
  <c r="Q1073" i="16" s="1"/>
  <c r="N1069" i="16"/>
  <c r="L1069" i="16"/>
  <c r="J1069" i="16"/>
  <c r="P1065" i="16"/>
  <c r="N1065" i="16"/>
  <c r="L1065" i="16"/>
  <c r="J1065" i="16"/>
  <c r="Q1065" i="16" s="1"/>
  <c r="P1062" i="16"/>
  <c r="N1062" i="16"/>
  <c r="L1062" i="16"/>
  <c r="L1011" i="16" s="1"/>
  <c r="J1062" i="16"/>
  <c r="N1059" i="16"/>
  <c r="L1059" i="16"/>
  <c r="J1059" i="16"/>
  <c r="N1058" i="16"/>
  <c r="L1058" i="16"/>
  <c r="J1058" i="16"/>
  <c r="P1058" i="16" s="1"/>
  <c r="Q1058" i="16" s="1"/>
  <c r="N1057" i="16"/>
  <c r="L1057" i="16"/>
  <c r="J1057" i="16"/>
  <c r="P1051" i="16"/>
  <c r="Q1051" i="16" s="1"/>
  <c r="N1051" i="16"/>
  <c r="L1051" i="16"/>
  <c r="J1051" i="16"/>
  <c r="N1023" i="16"/>
  <c r="L1023" i="16"/>
  <c r="J1023" i="16"/>
  <c r="N1015" i="16"/>
  <c r="L1015" i="16"/>
  <c r="J1015" i="16"/>
  <c r="N1012" i="16"/>
  <c r="N1011" i="16" s="1"/>
  <c r="L1012" i="16"/>
  <c r="J1012" i="16"/>
  <c r="N1009" i="16"/>
  <c r="L1009" i="16"/>
  <c r="J1009" i="16"/>
  <c r="P1008" i="16"/>
  <c r="N1008" i="16"/>
  <c r="L1008" i="16"/>
  <c r="J1008" i="16"/>
  <c r="N1007" i="16"/>
  <c r="L1007" i="16"/>
  <c r="J1007" i="16"/>
  <c r="N1006" i="16"/>
  <c r="L1006" i="16"/>
  <c r="J1006" i="16"/>
  <c r="P1006" i="16" s="1"/>
  <c r="Q1006" i="16" s="1"/>
  <c r="N1005" i="16"/>
  <c r="N995" i="16" s="1"/>
  <c r="L1005" i="16"/>
  <c r="J1005" i="16"/>
  <c r="P1005" i="16" s="1"/>
  <c r="Q1005" i="16" s="1"/>
  <c r="N1004" i="16"/>
  <c r="L1004" i="16"/>
  <c r="J1004" i="16"/>
  <c r="P1003" i="16"/>
  <c r="N1003" i="16"/>
  <c r="L1003" i="16"/>
  <c r="J1003" i="16"/>
  <c r="Q1003" i="16" s="1"/>
  <c r="P1002" i="16"/>
  <c r="N1002" i="16"/>
  <c r="L1002" i="16"/>
  <c r="J1002" i="16"/>
  <c r="N999" i="16"/>
  <c r="L999" i="16"/>
  <c r="J999" i="16"/>
  <c r="N998" i="16"/>
  <c r="L998" i="16"/>
  <c r="L995" i="16" s="1"/>
  <c r="J998" i="16"/>
  <c r="P998" i="16" s="1"/>
  <c r="N997" i="16"/>
  <c r="L997" i="16"/>
  <c r="J997" i="16"/>
  <c r="P996" i="16"/>
  <c r="Q996" i="16" s="1"/>
  <c r="N996" i="16"/>
  <c r="L996" i="16"/>
  <c r="J996" i="16"/>
  <c r="N991" i="16"/>
  <c r="L991" i="16"/>
  <c r="J991" i="16"/>
  <c r="P990" i="16"/>
  <c r="N990" i="16"/>
  <c r="L990" i="16"/>
  <c r="J990" i="16"/>
  <c r="Q990" i="16" s="1"/>
  <c r="P989" i="16"/>
  <c r="N989" i="16"/>
  <c r="L989" i="16"/>
  <c r="J989" i="16"/>
  <c r="N986" i="16"/>
  <c r="L986" i="16"/>
  <c r="J986" i="16"/>
  <c r="N982" i="16"/>
  <c r="L982" i="16"/>
  <c r="J982" i="16"/>
  <c r="P982" i="16" s="1"/>
  <c r="N979" i="16"/>
  <c r="L979" i="16"/>
  <c r="J979" i="16"/>
  <c r="P972" i="16"/>
  <c r="Q972" i="16" s="1"/>
  <c r="N972" i="16"/>
  <c r="L972" i="16"/>
  <c r="J972" i="16"/>
  <c r="N971" i="16"/>
  <c r="L971" i="16"/>
  <c r="J971" i="16"/>
  <c r="P971" i="16" s="1"/>
  <c r="Q971" i="16" s="1"/>
  <c r="N970" i="16"/>
  <c r="L970" i="16"/>
  <c r="J970" i="16"/>
  <c r="N967" i="16"/>
  <c r="L967" i="16"/>
  <c r="J967" i="16"/>
  <c r="N966" i="16"/>
  <c r="L966" i="16"/>
  <c r="J966" i="16"/>
  <c r="P966" i="16" s="1"/>
  <c r="N965" i="16"/>
  <c r="L965" i="16"/>
  <c r="J965" i="16"/>
  <c r="P964" i="16"/>
  <c r="N964" i="16"/>
  <c r="L964" i="16"/>
  <c r="J964" i="16"/>
  <c r="N963" i="16"/>
  <c r="L963" i="16"/>
  <c r="J963" i="16"/>
  <c r="N962" i="16"/>
  <c r="L962" i="16"/>
  <c r="J962" i="16"/>
  <c r="P962" i="16" s="1"/>
  <c r="Q962" i="16" s="1"/>
  <c r="N959" i="16"/>
  <c r="L959" i="16"/>
  <c r="J959" i="16"/>
  <c r="P959" i="16" s="1"/>
  <c r="Q959" i="16" s="1"/>
  <c r="N958" i="16"/>
  <c r="L958" i="16"/>
  <c r="J958" i="16"/>
  <c r="P954" i="16"/>
  <c r="N954" i="16"/>
  <c r="L954" i="16"/>
  <c r="J954" i="16"/>
  <c r="Q954" i="16" s="1"/>
  <c r="P953" i="16"/>
  <c r="N953" i="16"/>
  <c r="L953" i="16"/>
  <c r="J953" i="16"/>
  <c r="N952" i="16"/>
  <c r="L952" i="16"/>
  <c r="J952" i="16"/>
  <c r="N948" i="16"/>
  <c r="L948" i="16"/>
  <c r="J948" i="16"/>
  <c r="N944" i="16"/>
  <c r="L944" i="16"/>
  <c r="J944" i="16"/>
  <c r="P941" i="16"/>
  <c r="Q941" i="16" s="1"/>
  <c r="N941" i="16"/>
  <c r="L941" i="16"/>
  <c r="J941" i="16"/>
  <c r="N936" i="16"/>
  <c r="L936" i="16"/>
  <c r="J936" i="16"/>
  <c r="P936" i="16" s="1"/>
  <c r="Q936" i="16" s="1"/>
  <c r="N931" i="16"/>
  <c r="L931" i="16"/>
  <c r="J931" i="16"/>
  <c r="N924" i="16"/>
  <c r="L924" i="16"/>
  <c r="J924" i="16"/>
  <c r="N920" i="16"/>
  <c r="L920" i="16"/>
  <c r="J920" i="16"/>
  <c r="P920" i="16" s="1"/>
  <c r="N912" i="16"/>
  <c r="L912" i="16"/>
  <c r="J912" i="16"/>
  <c r="P909" i="16"/>
  <c r="N909" i="16"/>
  <c r="L909" i="16"/>
  <c r="J909" i="16"/>
  <c r="N905" i="16"/>
  <c r="L905" i="16"/>
  <c r="J905" i="16"/>
  <c r="N896" i="16"/>
  <c r="L896" i="16"/>
  <c r="J896" i="16"/>
  <c r="P896" i="16" s="1"/>
  <c r="Q896" i="16" s="1"/>
  <c r="N841" i="16"/>
  <c r="L841" i="16"/>
  <c r="J841" i="16"/>
  <c r="P841" i="16" s="1"/>
  <c r="Q841" i="16" s="1"/>
  <c r="N789" i="16"/>
  <c r="L789" i="16"/>
  <c r="J789" i="16"/>
  <c r="P759" i="16"/>
  <c r="N759" i="16"/>
  <c r="L759" i="16"/>
  <c r="J759" i="16"/>
  <c r="Q759" i="16" s="1"/>
  <c r="P755" i="16"/>
  <c r="N755" i="16"/>
  <c r="L755" i="16"/>
  <c r="L567" i="16" s="1"/>
  <c r="J755" i="16"/>
  <c r="N750" i="16"/>
  <c r="L750" i="16"/>
  <c r="J750" i="16"/>
  <c r="N744" i="16"/>
  <c r="L744" i="16"/>
  <c r="J744" i="16"/>
  <c r="N737" i="16"/>
  <c r="L737" i="16"/>
  <c r="J737" i="16"/>
  <c r="P727" i="16"/>
  <c r="Q727" i="16" s="1"/>
  <c r="N727" i="16"/>
  <c r="L727" i="16"/>
  <c r="J727" i="16"/>
  <c r="N723" i="16"/>
  <c r="L723" i="16"/>
  <c r="J723" i="16"/>
  <c r="P723" i="16" s="1"/>
  <c r="Q723" i="16" s="1"/>
  <c r="N719" i="16"/>
  <c r="L719" i="16"/>
  <c r="J719" i="16"/>
  <c r="P715" i="16"/>
  <c r="N715" i="16"/>
  <c r="L715" i="16"/>
  <c r="J715" i="16"/>
  <c r="Q715" i="16" s="1"/>
  <c r="P711" i="16"/>
  <c r="N711" i="16"/>
  <c r="L711" i="16"/>
  <c r="J711" i="16"/>
  <c r="N705" i="16"/>
  <c r="L705" i="16"/>
  <c r="J705" i="16"/>
  <c r="N701" i="16"/>
  <c r="L701" i="16"/>
  <c r="J701" i="16"/>
  <c r="N697" i="16"/>
  <c r="L697" i="16"/>
  <c r="J697" i="16"/>
  <c r="P691" i="16"/>
  <c r="Q691" i="16" s="1"/>
  <c r="N691" i="16"/>
  <c r="L691" i="16"/>
  <c r="J691" i="16"/>
  <c r="N687" i="16"/>
  <c r="L687" i="16"/>
  <c r="J687" i="16"/>
  <c r="P687" i="16" s="1"/>
  <c r="Q687" i="16" s="1"/>
  <c r="N680" i="16"/>
  <c r="L680" i="16"/>
  <c r="J680" i="16"/>
  <c r="P680" i="16" s="1"/>
  <c r="P677" i="16"/>
  <c r="N677" i="16"/>
  <c r="L677" i="16"/>
  <c r="J677" i="16"/>
  <c r="Q677" i="16" s="1"/>
  <c r="P673" i="16"/>
  <c r="N673" i="16"/>
  <c r="L673" i="16"/>
  <c r="J673" i="16"/>
  <c r="N655" i="16"/>
  <c r="L655" i="16"/>
  <c r="J655" i="16"/>
  <c r="N639" i="16"/>
  <c r="L639" i="16"/>
  <c r="J639" i="16"/>
  <c r="P639" i="16" s="1"/>
  <c r="N631" i="16"/>
  <c r="L631" i="16"/>
  <c r="J631" i="16"/>
  <c r="P627" i="16"/>
  <c r="Q627" i="16" s="1"/>
  <c r="N627" i="16"/>
  <c r="L627" i="16"/>
  <c r="J627" i="16"/>
  <c r="N619" i="16"/>
  <c r="L619" i="16"/>
  <c r="J619" i="16"/>
  <c r="P619" i="16" s="1"/>
  <c r="Q619" i="16" s="1"/>
  <c r="N611" i="16"/>
  <c r="L611" i="16"/>
  <c r="J611" i="16"/>
  <c r="N568" i="16"/>
  <c r="L568" i="16"/>
  <c r="J568" i="16"/>
  <c r="P568" i="16" s="1"/>
  <c r="Q568" i="16" s="1"/>
  <c r="N562" i="16"/>
  <c r="L562" i="16"/>
  <c r="J562" i="16"/>
  <c r="P561" i="16"/>
  <c r="N561" i="16"/>
  <c r="L561" i="16"/>
  <c r="J561" i="16"/>
  <c r="N560" i="16"/>
  <c r="L560" i="16"/>
  <c r="J560" i="16"/>
  <c r="P559" i="16"/>
  <c r="N559" i="16"/>
  <c r="L559" i="16"/>
  <c r="J559" i="16"/>
  <c r="Q559" i="16" s="1"/>
  <c r="N558" i="16"/>
  <c r="L558" i="16"/>
  <c r="J558" i="16"/>
  <c r="P558" i="16" s="1"/>
  <c r="Q558" i="16" s="1"/>
  <c r="N557" i="16"/>
  <c r="L557" i="16"/>
  <c r="J557" i="16"/>
  <c r="N556" i="16"/>
  <c r="L556" i="16"/>
  <c r="J556" i="16"/>
  <c r="N539" i="16"/>
  <c r="L539" i="16"/>
  <c r="J539" i="16"/>
  <c r="P539" i="16" s="1"/>
  <c r="N534" i="16"/>
  <c r="L534" i="16"/>
  <c r="J534" i="16"/>
  <c r="P528" i="16"/>
  <c r="N528" i="16"/>
  <c r="L528" i="16"/>
  <c r="J528" i="16"/>
  <c r="N525" i="16"/>
  <c r="L525" i="16"/>
  <c r="J525" i="16"/>
  <c r="P522" i="16"/>
  <c r="N522" i="16"/>
  <c r="L522" i="16"/>
  <c r="J522" i="16"/>
  <c r="Q522" i="16" s="1"/>
  <c r="N521" i="16"/>
  <c r="L521" i="16"/>
  <c r="J521" i="16"/>
  <c r="P521" i="16" s="1"/>
  <c r="Q521" i="16" s="1"/>
  <c r="N480" i="16"/>
  <c r="L480" i="16"/>
  <c r="J480" i="16"/>
  <c r="N475" i="16"/>
  <c r="L475" i="16"/>
  <c r="J475" i="16"/>
  <c r="P475" i="16" s="1"/>
  <c r="Q475" i="16" s="1"/>
  <c r="N471" i="16"/>
  <c r="L471" i="16"/>
  <c r="J471" i="16"/>
  <c r="P471" i="16" s="1"/>
  <c r="N409" i="16"/>
  <c r="L409" i="16"/>
  <c r="J409" i="16"/>
  <c r="P406" i="16"/>
  <c r="N406" i="16"/>
  <c r="L406" i="16"/>
  <c r="J406" i="16"/>
  <c r="N402" i="16"/>
  <c r="L402" i="16"/>
  <c r="J402" i="16"/>
  <c r="P401" i="16"/>
  <c r="N401" i="16"/>
  <c r="L401" i="16"/>
  <c r="J401" i="16"/>
  <c r="Q401" i="16" s="1"/>
  <c r="N396" i="16"/>
  <c r="L396" i="16"/>
  <c r="J396" i="16"/>
  <c r="P396" i="16" s="1"/>
  <c r="Q396" i="16" s="1"/>
  <c r="N395" i="16"/>
  <c r="L395" i="16"/>
  <c r="J395" i="16"/>
  <c r="N394" i="16"/>
  <c r="L394" i="16"/>
  <c r="J394" i="16"/>
  <c r="P394" i="16" s="1"/>
  <c r="Q394" i="16" s="1"/>
  <c r="N390" i="16"/>
  <c r="L390" i="16"/>
  <c r="J390" i="16"/>
  <c r="N389" i="16"/>
  <c r="L389" i="16"/>
  <c r="J389" i="16"/>
  <c r="P385" i="16"/>
  <c r="N385" i="16"/>
  <c r="L385" i="16"/>
  <c r="J385" i="16"/>
  <c r="N382" i="16"/>
  <c r="L382" i="16"/>
  <c r="J382" i="16"/>
  <c r="P382" i="16" s="1"/>
  <c r="Q382" i="16" s="1"/>
  <c r="N379" i="16"/>
  <c r="L379" i="16"/>
  <c r="J379" i="16"/>
  <c r="P379" i="16" s="1"/>
  <c r="Q379" i="16" s="1"/>
  <c r="P375" i="16"/>
  <c r="N375" i="16"/>
  <c r="L375" i="16"/>
  <c r="J375" i="16"/>
  <c r="N374" i="16"/>
  <c r="L374" i="16"/>
  <c r="J374" i="16"/>
  <c r="N373" i="16"/>
  <c r="L373" i="16"/>
  <c r="J373" i="16"/>
  <c r="P373" i="16" s="1"/>
  <c r="N363" i="16"/>
  <c r="L363" i="16"/>
  <c r="J363" i="16"/>
  <c r="P360" i="16"/>
  <c r="N360" i="16"/>
  <c r="L360" i="16"/>
  <c r="J360" i="16"/>
  <c r="N359" i="16"/>
  <c r="L359" i="16"/>
  <c r="J359" i="16"/>
  <c r="P358" i="16"/>
  <c r="Q358" i="16" s="1"/>
  <c r="N358" i="16"/>
  <c r="L358" i="16"/>
  <c r="J358" i="16"/>
  <c r="N357" i="16"/>
  <c r="L357" i="16"/>
  <c r="J357" i="16"/>
  <c r="P357" i="16" s="1"/>
  <c r="Q357" i="16" s="1"/>
  <c r="N352" i="16"/>
  <c r="L352" i="16"/>
  <c r="J352" i="16"/>
  <c r="P349" i="16"/>
  <c r="N349" i="16"/>
  <c r="L349" i="16"/>
  <c r="J349" i="16"/>
  <c r="Q349" i="16" s="1"/>
  <c r="P348" i="16"/>
  <c r="N348" i="16"/>
  <c r="L348" i="16"/>
  <c r="J348" i="16"/>
  <c r="N347" i="16"/>
  <c r="L347" i="16"/>
  <c r="J347" i="16"/>
  <c r="N342" i="16"/>
  <c r="L342" i="16"/>
  <c r="J342" i="16"/>
  <c r="P342" i="16" s="1"/>
  <c r="N336" i="16"/>
  <c r="L336" i="16"/>
  <c r="J336" i="16"/>
  <c r="N333" i="16"/>
  <c r="L333" i="16"/>
  <c r="J333" i="16"/>
  <c r="P333" i="16" s="1"/>
  <c r="Q333" i="16" s="1"/>
  <c r="N330" i="16"/>
  <c r="L330" i="16"/>
  <c r="J330" i="16"/>
  <c r="P330" i="16" s="1"/>
  <c r="P329" i="16"/>
  <c r="N329" i="16"/>
  <c r="L329" i="16"/>
  <c r="J329" i="16"/>
  <c r="Q329" i="16" s="1"/>
  <c r="P326" i="16"/>
  <c r="N326" i="16"/>
  <c r="L326" i="16"/>
  <c r="J326" i="16"/>
  <c r="N321" i="16"/>
  <c r="L321" i="16"/>
  <c r="J321" i="16"/>
  <c r="N317" i="16"/>
  <c r="L317" i="16"/>
  <c r="J317" i="16"/>
  <c r="P317" i="16" s="1"/>
  <c r="N311" i="16"/>
  <c r="L311" i="16"/>
  <c r="J311" i="16"/>
  <c r="N310" i="16"/>
  <c r="L310" i="16"/>
  <c r="J310" i="16"/>
  <c r="P310" i="16" s="1"/>
  <c r="Q310" i="16" s="1"/>
  <c r="N306" i="16"/>
  <c r="L306" i="16"/>
  <c r="J306" i="16"/>
  <c r="P306" i="16" s="1"/>
  <c r="Q306" i="16" s="1"/>
  <c r="P305" i="16"/>
  <c r="N305" i="16"/>
  <c r="L305" i="16"/>
  <c r="J305" i="16"/>
  <c r="N301" i="16"/>
  <c r="L301" i="16"/>
  <c r="J301" i="16"/>
  <c r="N300" i="16"/>
  <c r="L300" i="16"/>
  <c r="J300" i="16"/>
  <c r="P300" i="16" s="1"/>
  <c r="N295" i="16"/>
  <c r="L295" i="16"/>
  <c r="J295" i="16"/>
  <c r="P291" i="16"/>
  <c r="N291" i="16"/>
  <c r="L291" i="16"/>
  <c r="L290" i="16" s="1"/>
  <c r="J291" i="16"/>
  <c r="N282" i="16"/>
  <c r="L282" i="16"/>
  <c r="J282" i="16"/>
  <c r="N278" i="16"/>
  <c r="L278" i="16"/>
  <c r="J278" i="16"/>
  <c r="P278" i="16" s="1"/>
  <c r="Q278" i="16" s="1"/>
  <c r="P266" i="16"/>
  <c r="N266" i="16"/>
  <c r="L266" i="16"/>
  <c r="J266" i="16"/>
  <c r="N261" i="16"/>
  <c r="L261" i="16"/>
  <c r="J261" i="16"/>
  <c r="P261" i="16" s="1"/>
  <c r="Q261" i="16" s="1"/>
  <c r="N246" i="16"/>
  <c r="L246" i="16"/>
  <c r="J246" i="16"/>
  <c r="N242" i="16"/>
  <c r="L242" i="16"/>
  <c r="J242" i="16"/>
  <c r="P234" i="16"/>
  <c r="N234" i="16"/>
  <c r="L234" i="16"/>
  <c r="J234" i="16"/>
  <c r="N229" i="16"/>
  <c r="L229" i="16"/>
  <c r="J229" i="16"/>
  <c r="P221" i="16"/>
  <c r="N221" i="16"/>
  <c r="L221" i="16"/>
  <c r="J221" i="16"/>
  <c r="Q221" i="16" s="1"/>
  <c r="N213" i="16"/>
  <c r="L213" i="16"/>
  <c r="J213" i="16"/>
  <c r="P213" i="16" s="1"/>
  <c r="Q213" i="16" s="1"/>
  <c r="N194" i="16"/>
  <c r="L194" i="16"/>
  <c r="J194" i="16"/>
  <c r="N193" i="16"/>
  <c r="L193" i="16"/>
  <c r="J193" i="16"/>
  <c r="N187" i="16"/>
  <c r="L187" i="16"/>
  <c r="L153" i="16" s="1"/>
  <c r="J187" i="16"/>
  <c r="P187" i="16" s="1"/>
  <c r="N181" i="16"/>
  <c r="L181" i="16"/>
  <c r="J181" i="16"/>
  <c r="P180" i="16"/>
  <c r="N180" i="16"/>
  <c r="L180" i="16"/>
  <c r="J180" i="16"/>
  <c r="N176" i="16"/>
  <c r="L176" i="16"/>
  <c r="J176" i="16"/>
  <c r="P175" i="16"/>
  <c r="N175" i="16"/>
  <c r="L175" i="16"/>
  <c r="J175" i="16"/>
  <c r="Q175" i="16" s="1"/>
  <c r="Q154" i="16"/>
  <c r="N154" i="16"/>
  <c r="L154" i="16"/>
  <c r="J154" i="16"/>
  <c r="P154" i="16" s="1"/>
  <c r="N149" i="16"/>
  <c r="L149" i="16"/>
  <c r="J149" i="16"/>
  <c r="P149" i="16" s="1"/>
  <c r="Q149" i="16" s="1"/>
  <c r="N142" i="16"/>
  <c r="L142" i="16"/>
  <c r="J142" i="16"/>
  <c r="P142" i="16" s="1"/>
  <c r="N138" i="16"/>
  <c r="L138" i="16"/>
  <c r="J138" i="16"/>
  <c r="P134" i="16"/>
  <c r="N134" i="16"/>
  <c r="L134" i="16"/>
  <c r="J134" i="16"/>
  <c r="N128" i="16"/>
  <c r="L128" i="16"/>
  <c r="J128" i="16"/>
  <c r="P123" i="16"/>
  <c r="N123" i="16"/>
  <c r="L123" i="16"/>
  <c r="J123" i="16"/>
  <c r="Q123" i="16" s="1"/>
  <c r="Q119" i="16"/>
  <c r="N119" i="16"/>
  <c r="N95" i="16" s="1"/>
  <c r="L119" i="16"/>
  <c r="J119" i="16"/>
  <c r="P119" i="16" s="1"/>
  <c r="N115" i="16"/>
  <c r="L115" i="16"/>
  <c r="J115" i="16"/>
  <c r="P109" i="16"/>
  <c r="N109" i="16"/>
  <c r="L109" i="16"/>
  <c r="J109" i="16"/>
  <c r="Q109" i="16" s="1"/>
  <c r="P106" i="16"/>
  <c r="N106" i="16"/>
  <c r="L106" i="16"/>
  <c r="J106" i="16"/>
  <c r="N99" i="16"/>
  <c r="L99" i="16"/>
  <c r="J99" i="16"/>
  <c r="N96" i="16"/>
  <c r="L96" i="16"/>
  <c r="L95" i="16" s="1"/>
  <c r="J96" i="16"/>
  <c r="P96" i="16" s="1"/>
  <c r="N93" i="16"/>
  <c r="L93" i="16"/>
  <c r="J93" i="16"/>
  <c r="P93" i="16" s="1"/>
  <c r="Q93" i="16" s="1"/>
  <c r="N89" i="16"/>
  <c r="L89" i="16"/>
  <c r="J89" i="16"/>
  <c r="P89" i="16" s="1"/>
  <c r="Q89" i="16" s="1"/>
  <c r="P88" i="16"/>
  <c r="N88" i="16"/>
  <c r="L88" i="16"/>
  <c r="J88" i="16"/>
  <c r="N87" i="16"/>
  <c r="L87" i="16"/>
  <c r="J87" i="16"/>
  <c r="N83" i="16"/>
  <c r="L83" i="16"/>
  <c r="J83" i="16"/>
  <c r="P83" i="16" s="1"/>
  <c r="N79" i="16"/>
  <c r="L79" i="16"/>
  <c r="J79" i="16"/>
  <c r="P78" i="16"/>
  <c r="N78" i="16"/>
  <c r="L78" i="16"/>
  <c r="J78" i="16"/>
  <c r="N73" i="16"/>
  <c r="L73" i="16"/>
  <c r="J73" i="16"/>
  <c r="P72" i="16"/>
  <c r="Q72" i="16" s="1"/>
  <c r="N72" i="16"/>
  <c r="L72" i="16"/>
  <c r="J72" i="16"/>
  <c r="N71" i="16"/>
  <c r="L71" i="16"/>
  <c r="J71" i="16"/>
  <c r="P71" i="16" s="1"/>
  <c r="Q71" i="16" s="1"/>
  <c r="N70" i="16"/>
  <c r="L70" i="16"/>
  <c r="J70" i="16"/>
  <c r="P70" i="16" s="1"/>
  <c r="P69" i="16"/>
  <c r="N69" i="16"/>
  <c r="L69" i="16"/>
  <c r="J69" i="16"/>
  <c r="Q69" i="16" s="1"/>
  <c r="P66" i="16"/>
  <c r="N66" i="16"/>
  <c r="L66" i="16"/>
  <c r="J66" i="16"/>
  <c r="N63" i="16"/>
  <c r="L63" i="16"/>
  <c r="J63" i="16"/>
  <c r="N60" i="16"/>
  <c r="L60" i="16"/>
  <c r="J60" i="16"/>
  <c r="P60" i="16" s="1"/>
  <c r="N56" i="16"/>
  <c r="L56" i="16"/>
  <c r="J56" i="16"/>
  <c r="N46" i="16"/>
  <c r="L46" i="16"/>
  <c r="J46" i="16"/>
  <c r="P46" i="16" s="1"/>
  <c r="Q46" i="16" s="1"/>
  <c r="N43" i="16"/>
  <c r="L43" i="16"/>
  <c r="J43" i="16"/>
  <c r="P43" i="16" s="1"/>
  <c r="Q43" i="16" s="1"/>
  <c r="N42" i="16"/>
  <c r="L42" i="16"/>
  <c r="J42" i="16"/>
  <c r="N39" i="16"/>
  <c r="L39" i="16"/>
  <c r="J39" i="16"/>
  <c r="P39" i="16" s="1"/>
  <c r="Q39" i="16" s="1"/>
  <c r="N38" i="16"/>
  <c r="L38" i="16"/>
  <c r="J38" i="16"/>
  <c r="N35" i="16"/>
  <c r="L35" i="16"/>
  <c r="J35" i="16"/>
  <c r="N25" i="16"/>
  <c r="L25" i="16"/>
  <c r="J25" i="16"/>
  <c r="P25" i="16" s="1"/>
  <c r="N12" i="16"/>
  <c r="L12" i="16"/>
  <c r="J12" i="16"/>
  <c r="Q193" i="16" l="1"/>
  <c r="Q2104" i="16"/>
  <c r="J95" i="16"/>
  <c r="Q106" i="16"/>
  <c r="Q134" i="16"/>
  <c r="Q755" i="16"/>
  <c r="Q964" i="16"/>
  <c r="Q1084" i="16"/>
  <c r="Q1248" i="16"/>
  <c r="Q1531" i="16"/>
  <c r="Q1725" i="16"/>
  <c r="Q1922" i="16"/>
  <c r="P1967" i="16"/>
  <c r="Q1967" i="16" s="1"/>
  <c r="P2104" i="16"/>
  <c r="P2625" i="16"/>
  <c r="P2624" i="16" s="1"/>
  <c r="Q2675" i="16"/>
  <c r="Q2674" i="16" s="1"/>
  <c r="Q2722" i="16"/>
  <c r="Q744" i="16"/>
  <c r="Q1433" i="16"/>
  <c r="Q2651" i="16"/>
  <c r="Q390" i="16"/>
  <c r="P87" i="16"/>
  <c r="Q87" i="16" s="1"/>
  <c r="P193" i="16"/>
  <c r="Q266" i="16"/>
  <c r="J290" i="16"/>
  <c r="P352" i="16"/>
  <c r="Q352" i="16" s="1"/>
  <c r="Q385" i="16"/>
  <c r="Q711" i="16"/>
  <c r="Q953" i="16"/>
  <c r="Q1110" i="16"/>
  <c r="Q1151" i="16"/>
  <c r="Q1424" i="16"/>
  <c r="Q1426" i="16"/>
  <c r="Q1463" i="16"/>
  <c r="Q1645" i="16"/>
  <c r="Q1759" i="16"/>
  <c r="Q1941" i="16"/>
  <c r="Q2243" i="16"/>
  <c r="Q2540" i="16"/>
  <c r="Q2646" i="16"/>
  <c r="Q2711" i="16"/>
  <c r="Q701" i="16"/>
  <c r="J1011" i="16"/>
  <c r="Q1393" i="16"/>
  <c r="Q2233" i="16"/>
  <c r="Q88" i="16"/>
  <c r="Q180" i="16"/>
  <c r="P246" i="16"/>
  <c r="Q246" i="16" s="1"/>
  <c r="P282" i="16"/>
  <c r="Q282" i="16" s="1"/>
  <c r="P301" i="16"/>
  <c r="Q301" i="16" s="1"/>
  <c r="Q326" i="16"/>
  <c r="P374" i="16"/>
  <c r="Q374" i="16" s="1"/>
  <c r="P390" i="16"/>
  <c r="P556" i="16"/>
  <c r="Q556" i="16" s="1"/>
  <c r="Q561" i="16"/>
  <c r="Q673" i="16"/>
  <c r="P744" i="16"/>
  <c r="P924" i="16"/>
  <c r="Q924" i="16" s="1"/>
  <c r="Q989" i="16"/>
  <c r="Q1008" i="16"/>
  <c r="Q1062" i="16"/>
  <c r="Q1337" i="16"/>
  <c r="P1433" i="16"/>
  <c r="P1467" i="16"/>
  <c r="Q1467" i="16" s="1"/>
  <c r="Q1803" i="16"/>
  <c r="P1905" i="16"/>
  <c r="Q1905" i="16" s="1"/>
  <c r="Q1919" i="16"/>
  <c r="P1997" i="16"/>
  <c r="Q1997" i="16" s="1"/>
  <c r="Q2160" i="16"/>
  <c r="Q2320" i="16"/>
  <c r="P2651" i="16"/>
  <c r="Q60" i="16"/>
  <c r="Q300" i="16"/>
  <c r="Q639" i="16"/>
  <c r="Q680" i="16"/>
  <c r="Q920" i="16"/>
  <c r="Q982" i="16"/>
  <c r="Q1143" i="16"/>
  <c r="Q1470" i="16"/>
  <c r="Q1698" i="16"/>
  <c r="Q1787" i="16"/>
  <c r="Q2625" i="16"/>
  <c r="Q2624" i="16" s="1"/>
  <c r="Q70" i="16"/>
  <c r="Q330" i="16"/>
  <c r="Q373" i="16"/>
  <c r="Q539" i="16"/>
  <c r="Q305" i="16"/>
  <c r="Q348" i="16"/>
  <c r="Q375" i="16"/>
  <c r="Q528" i="16"/>
  <c r="P701" i="16"/>
  <c r="P719" i="16"/>
  <c r="Q719" i="16" s="1"/>
  <c r="P948" i="16"/>
  <c r="Q948" i="16" s="1"/>
  <c r="P967" i="16"/>
  <c r="Q967" i="16" s="1"/>
  <c r="Q1002" i="16"/>
  <c r="P1012" i="16"/>
  <c r="Q1012" i="16" s="1"/>
  <c r="P1149" i="16"/>
  <c r="Q1149" i="16" s="1"/>
  <c r="P1153" i="16"/>
  <c r="Q1153" i="16" s="1"/>
  <c r="Q1223" i="16"/>
  <c r="Q1367" i="16"/>
  <c r="P1393" i="16"/>
  <c r="P1455" i="16"/>
  <c r="Q1455" i="16" s="1"/>
  <c r="Q1549" i="16"/>
  <c r="Q1730" i="16"/>
  <c r="Q1884" i="16"/>
  <c r="P2008" i="16"/>
  <c r="Q2008" i="16" s="1"/>
  <c r="Q2073" i="16"/>
  <c r="P2186" i="16"/>
  <c r="Q2186" i="16" s="1"/>
  <c r="P2233" i="16"/>
  <c r="Q2486" i="16"/>
  <c r="Q2551" i="16"/>
  <c r="Q142" i="16"/>
  <c r="Q471" i="16"/>
  <c r="Q966" i="16"/>
  <c r="Q998" i="16"/>
  <c r="Q1452" i="16"/>
  <c r="Q1545" i="16"/>
  <c r="Q1729" i="16"/>
  <c r="Q1880" i="16"/>
  <c r="Q1989" i="16"/>
  <c r="Q2025" i="16"/>
  <c r="Q2741" i="16"/>
  <c r="P35" i="16"/>
  <c r="Q35" i="16" s="1"/>
  <c r="P979" i="16"/>
  <c r="Q979" i="16" s="1"/>
  <c r="P12" i="16"/>
  <c r="Q12" i="16" s="1"/>
  <c r="J11" i="16"/>
  <c r="Q317" i="16"/>
  <c r="Q905" i="16"/>
  <c r="P905" i="16"/>
  <c r="J1098" i="16"/>
  <c r="P1102" i="16"/>
  <c r="P2203" i="16"/>
  <c r="Q2203" i="16" s="1"/>
  <c r="P63" i="16"/>
  <c r="Q63" i="16" s="1"/>
  <c r="Q1009" i="16"/>
  <c r="Q66" i="16"/>
  <c r="Q83" i="16"/>
  <c r="Q96" i="16"/>
  <c r="P181" i="16"/>
  <c r="Q181" i="16" s="1"/>
  <c r="P229" i="16"/>
  <c r="Q229" i="16" s="1"/>
  <c r="Q291" i="16"/>
  <c r="N335" i="16"/>
  <c r="Q360" i="16"/>
  <c r="P402" i="16"/>
  <c r="Q402" i="16" s="1"/>
  <c r="Q1057" i="16"/>
  <c r="P1057" i="16"/>
  <c r="Q2001" i="16"/>
  <c r="P2001" i="16"/>
  <c r="P359" i="16"/>
  <c r="Q359" i="16" s="1"/>
  <c r="Q78" i="16"/>
  <c r="P176" i="16"/>
  <c r="Q176" i="16" s="1"/>
  <c r="Q342" i="16"/>
  <c r="N567" i="16"/>
  <c r="Q963" i="16"/>
  <c r="P963" i="16"/>
  <c r="J995" i="16"/>
  <c r="P997" i="16"/>
  <c r="Q997" i="16" s="1"/>
  <c r="P1319" i="16"/>
  <c r="Q1319" i="16" s="1"/>
  <c r="P2344" i="16"/>
  <c r="Q2344" i="16" s="1"/>
  <c r="P56" i="16"/>
  <c r="Q56" i="16" s="1"/>
  <c r="N290" i="16"/>
  <c r="P336" i="16"/>
  <c r="Q336" i="16" s="1"/>
  <c r="J335" i="16"/>
  <c r="L384" i="16"/>
  <c r="P525" i="16"/>
  <c r="Q525" i="16" s="1"/>
  <c r="J567" i="16"/>
  <c r="P631" i="16"/>
  <c r="Q631" i="16" s="1"/>
  <c r="P1007" i="16"/>
  <c r="Q1007" i="16" s="1"/>
  <c r="N11" i="16"/>
  <c r="Q25" i="16"/>
  <c r="N153" i="16"/>
  <c r="L335" i="16"/>
  <c r="N384" i="16"/>
  <c r="Q737" i="16"/>
  <c r="P737" i="16"/>
  <c r="Q909" i="16"/>
  <c r="Q1080" i="16"/>
  <c r="P79" i="16"/>
  <c r="Q79" i="16" s="1"/>
  <c r="P73" i="16"/>
  <c r="Q73" i="16" s="1"/>
  <c r="P138" i="16"/>
  <c r="Q138" i="16" s="1"/>
  <c r="Q406" i="16"/>
  <c r="Q1859" i="16"/>
  <c r="P1859" i="16"/>
  <c r="P2463" i="16"/>
  <c r="Q2463" i="16" s="1"/>
  <c r="J2400" i="16"/>
  <c r="L11" i="16"/>
  <c r="Q187" i="16"/>
  <c r="Q234" i="16"/>
  <c r="P38" i="16"/>
  <c r="Q38" i="16" s="1"/>
  <c r="P99" i="16"/>
  <c r="Q99" i="16" s="1"/>
  <c r="P128" i="16"/>
  <c r="Q128" i="16" s="1"/>
  <c r="P311" i="16"/>
  <c r="Q311" i="16" s="1"/>
  <c r="J384" i="16"/>
  <c r="P560" i="16"/>
  <c r="Q560" i="16" s="1"/>
  <c r="P697" i="16"/>
  <c r="Q697" i="16" s="1"/>
  <c r="Q944" i="16"/>
  <c r="P944" i="16"/>
  <c r="P1129" i="16"/>
  <c r="Q1129" i="16" s="1"/>
  <c r="Q1121" i="16"/>
  <c r="J153" i="16"/>
  <c r="P1023" i="16"/>
  <c r="Q1023" i="16" s="1"/>
  <c r="P1121" i="16"/>
  <c r="J1138" i="16"/>
  <c r="P1140" i="16"/>
  <c r="P1168" i="16"/>
  <c r="J1167" i="16"/>
  <c r="P1608" i="16"/>
  <c r="Q1608" i="16" s="1"/>
  <c r="Q2401" i="16"/>
  <c r="Q2631" i="16"/>
  <c r="Q2668" i="16"/>
  <c r="P2668" i="16"/>
  <c r="J1177" i="16"/>
  <c r="P1205" i="16"/>
  <c r="Q1205" i="16" s="1"/>
  <c r="J1346" i="16"/>
  <c r="P1351" i="16"/>
  <c r="Q1351" i="16" s="1"/>
  <c r="N1469" i="16"/>
  <c r="P1744" i="16"/>
  <c r="Q1744" i="16" s="1"/>
  <c r="Q1889" i="16"/>
  <c r="N1921" i="16"/>
  <c r="P2105" i="16"/>
  <c r="Q2105" i="16" s="1"/>
  <c r="N2400" i="16"/>
  <c r="P2548" i="16"/>
  <c r="Q2548" i="16" s="1"/>
  <c r="L2629" i="16"/>
  <c r="Q1330" i="16"/>
  <c r="Q1899" i="16"/>
  <c r="P1899" i="16"/>
  <c r="Q1975" i="16"/>
  <c r="P1975" i="16"/>
  <c r="P2494" i="16"/>
  <c r="J2493" i="16"/>
  <c r="P2696" i="16"/>
  <c r="Q2696" i="16" s="1"/>
  <c r="Q2684" i="16" s="1"/>
  <c r="J2684" i="16"/>
  <c r="J2701" i="16"/>
  <c r="P2718" i="16"/>
  <c r="Q2718" i="16" s="1"/>
  <c r="P42" i="16"/>
  <c r="Q42" i="16" s="1"/>
  <c r="P115" i="16"/>
  <c r="P95" i="16" s="1"/>
  <c r="P194" i="16"/>
  <c r="Q194" i="16" s="1"/>
  <c r="P395" i="16"/>
  <c r="Q395" i="16" s="1"/>
  <c r="P480" i="16"/>
  <c r="Q480" i="16" s="1"/>
  <c r="P557" i="16"/>
  <c r="Q557" i="16" s="1"/>
  <c r="P611" i="16"/>
  <c r="Q611" i="16" s="1"/>
  <c r="P789" i="16"/>
  <c r="Q789" i="16" s="1"/>
  <c r="P931" i="16"/>
  <c r="Q931" i="16" s="1"/>
  <c r="P958" i="16"/>
  <c r="Q958" i="16" s="1"/>
  <c r="P970" i="16"/>
  <c r="Q970" i="16" s="1"/>
  <c r="P991" i="16"/>
  <c r="Q991" i="16" s="1"/>
  <c r="P1004" i="16"/>
  <c r="Q1004" i="16" s="1"/>
  <c r="P1015" i="16"/>
  <c r="Q1015" i="16" s="1"/>
  <c r="P1069" i="16"/>
  <c r="Q1069" i="16" s="1"/>
  <c r="P1096" i="16"/>
  <c r="Q1096" i="16" s="1"/>
  <c r="P1117" i="16"/>
  <c r="Q1117" i="16" s="1"/>
  <c r="Q1141" i="16"/>
  <c r="L1138" i="16"/>
  <c r="Q1171" i="16"/>
  <c r="J1230" i="16"/>
  <c r="P1237" i="16"/>
  <c r="Q1237" i="16" s="1"/>
  <c r="P1434" i="16"/>
  <c r="Q1434" i="16" s="1"/>
  <c r="Q1622" i="16"/>
  <c r="Q1691" i="16"/>
  <c r="P1691" i="16"/>
  <c r="N2024" i="16"/>
  <c r="P2621" i="16"/>
  <c r="P2554" i="16" s="1"/>
  <c r="J2554" i="16"/>
  <c r="P242" i="16"/>
  <c r="Q242" i="16" s="1"/>
  <c r="P295" i="16"/>
  <c r="Q295" i="16" s="1"/>
  <c r="P321" i="16"/>
  <c r="Q321" i="16" s="1"/>
  <c r="P347" i="16"/>
  <c r="Q347" i="16" s="1"/>
  <c r="P363" i="16"/>
  <c r="Q363" i="16" s="1"/>
  <c r="P389" i="16"/>
  <c r="Q389" i="16" s="1"/>
  <c r="P409" i="16"/>
  <c r="Q409" i="16" s="1"/>
  <c r="P534" i="16"/>
  <c r="Q534" i="16" s="1"/>
  <c r="P562" i="16"/>
  <c r="Q562" i="16" s="1"/>
  <c r="P655" i="16"/>
  <c r="Q655" i="16" s="1"/>
  <c r="P705" i="16"/>
  <c r="Q705" i="16" s="1"/>
  <c r="P750" i="16"/>
  <c r="Q750" i="16" s="1"/>
  <c r="P912" i="16"/>
  <c r="Q912" i="16" s="1"/>
  <c r="P952" i="16"/>
  <c r="Q952" i="16" s="1"/>
  <c r="P965" i="16"/>
  <c r="Q965" i="16" s="1"/>
  <c r="P986" i="16"/>
  <c r="Q986" i="16" s="1"/>
  <c r="P999" i="16"/>
  <c r="P995" i="16" s="1"/>
  <c r="P1009" i="16"/>
  <c r="P1059" i="16"/>
  <c r="Q1059" i="16" s="1"/>
  <c r="P1083" i="16"/>
  <c r="Q1083" i="16" s="1"/>
  <c r="P1107" i="16"/>
  <c r="Q1107" i="16" s="1"/>
  <c r="Q1209" i="16"/>
  <c r="Q1357" i="16"/>
  <c r="L1346" i="16"/>
  <c r="Q1751" i="16"/>
  <c r="Q1780" i="16"/>
  <c r="P1780" i="16"/>
  <c r="Q1994" i="16"/>
  <c r="Q2112" i="16"/>
  <c r="Q2537" i="16"/>
  <c r="P2537" i="16"/>
  <c r="J2523" i="16"/>
  <c r="Q2555" i="16"/>
  <c r="Q1139" i="16"/>
  <c r="P1148" i="16"/>
  <c r="Q1148" i="16" s="1"/>
  <c r="P1454" i="16"/>
  <c r="Q1464" i="16"/>
  <c r="J1454" i="16"/>
  <c r="P1464" i="16"/>
  <c r="L1469" i="16"/>
  <c r="P1526" i="16"/>
  <c r="Q1526" i="16" s="1"/>
  <c r="J1469" i="16"/>
  <c r="Q1900" i="16"/>
  <c r="P1918" i="16"/>
  <c r="Q1918" i="16" s="1"/>
  <c r="L1921" i="16"/>
  <c r="Q1935" i="16"/>
  <c r="P1935" i="16"/>
  <c r="J1921" i="16"/>
  <c r="J2024" i="16"/>
  <c r="P2295" i="16"/>
  <c r="Q2295" i="16" s="1"/>
  <c r="L2297" i="16"/>
  <c r="L2400" i="16"/>
  <c r="P2684" i="16"/>
  <c r="N2701" i="16"/>
  <c r="N2629" i="16" s="1"/>
  <c r="Q2719" i="16"/>
  <c r="Q2727" i="16"/>
  <c r="Q1244" i="16"/>
  <c r="Q1347" i="16"/>
  <c r="P1392" i="16"/>
  <c r="Q1392" i="16" s="1"/>
  <c r="Q1440" i="16"/>
  <c r="Q1694" i="16"/>
  <c r="Q1718" i="16"/>
  <c r="P1718" i="16"/>
  <c r="Q2098" i="16"/>
  <c r="Q2482" i="16"/>
  <c r="Q2622" i="16"/>
  <c r="P2641" i="16"/>
  <c r="J2630" i="16"/>
  <c r="P2727" i="16"/>
  <c r="P1136" i="16"/>
  <c r="Q1136" i="16" s="1"/>
  <c r="P1188" i="16"/>
  <c r="Q1188" i="16" s="1"/>
  <c r="P1228" i="16"/>
  <c r="Q1228" i="16" s="1"/>
  <c r="P1296" i="16"/>
  <c r="Q1296" i="16" s="1"/>
  <c r="P1344" i="16"/>
  <c r="Q1344" i="16" s="1"/>
  <c r="P1375" i="16"/>
  <c r="Q1375" i="16" s="1"/>
  <c r="P1509" i="16"/>
  <c r="P1561" i="16"/>
  <c r="Q1561" i="16" s="1"/>
  <c r="P1661" i="16"/>
  <c r="Q1661" i="16" s="1"/>
  <c r="P1706" i="16"/>
  <c r="Q1706" i="16" s="1"/>
  <c r="P1735" i="16"/>
  <c r="Q1735" i="16" s="1"/>
  <c r="P1773" i="16"/>
  <c r="Q1773" i="16" s="1"/>
  <c r="P1838" i="16"/>
  <c r="Q1838" i="16" s="1"/>
  <c r="P1889" i="16"/>
  <c r="P1913" i="16"/>
  <c r="Q1913" i="16" s="1"/>
  <c r="P1928" i="16"/>
  <c r="Q1928" i="16" s="1"/>
  <c r="P1960" i="16"/>
  <c r="Q1960" i="16" s="1"/>
  <c r="P1994" i="16"/>
  <c r="P2014" i="16"/>
  <c r="Q2014" i="16" s="1"/>
  <c r="P2098" i="16"/>
  <c r="P2174" i="16"/>
  <c r="Q2174" i="16" s="1"/>
  <c r="P2341" i="16"/>
  <c r="Q2341" i="16" s="1"/>
  <c r="P2393" i="16"/>
  <c r="Q2393" i="16" s="1"/>
  <c r="P2444" i="16"/>
  <c r="Q2444" i="16" s="1"/>
  <c r="P2490" i="16"/>
  <c r="Q2490" i="16" s="1"/>
  <c r="P2542" i="16"/>
  <c r="Q2542" i="16" s="1"/>
  <c r="J2655" i="16"/>
  <c r="P2656" i="16"/>
  <c r="P2655" i="16" s="1"/>
  <c r="P2706" i="16"/>
  <c r="P2701" i="16" s="1"/>
  <c r="P2735" i="16"/>
  <c r="Q2735" i="16" s="1"/>
  <c r="P1142" i="16"/>
  <c r="Q1142" i="16" s="1"/>
  <c r="P1150" i="16"/>
  <c r="Q1150" i="16" s="1"/>
  <c r="P1175" i="16"/>
  <c r="Q1175" i="16" s="1"/>
  <c r="P1215" i="16"/>
  <c r="Q1215" i="16" s="1"/>
  <c r="P1247" i="16"/>
  <c r="Q1247" i="16" s="1"/>
  <c r="P1333" i="16"/>
  <c r="Q1333" i="16" s="1"/>
  <c r="P1362" i="16"/>
  <c r="Q1362" i="16" s="1"/>
  <c r="P1418" i="16"/>
  <c r="Q1418" i="16" s="1"/>
  <c r="P1446" i="16"/>
  <c r="Q1446" i="16" s="1"/>
  <c r="P1539" i="16"/>
  <c r="Q1539" i="16" s="1"/>
  <c r="P1636" i="16"/>
  <c r="Q1636" i="16" s="1"/>
  <c r="P1697" i="16"/>
  <c r="Q1697" i="16" s="1"/>
  <c r="P1726" i="16"/>
  <c r="Q1726" i="16" s="1"/>
  <c r="P1752" i="16"/>
  <c r="Q1752" i="16" s="1"/>
  <c r="P1788" i="16"/>
  <c r="Q1788" i="16" s="1"/>
  <c r="P1883" i="16"/>
  <c r="Q1883" i="16" s="1"/>
  <c r="P1901" i="16"/>
  <c r="Q1901" i="16" s="1"/>
  <c r="P1940" i="16"/>
  <c r="Q1940" i="16" s="1"/>
  <c r="P1986" i="16"/>
  <c r="Q1986" i="16" s="1"/>
  <c r="P2007" i="16"/>
  <c r="Q2007" i="16" s="1"/>
  <c r="P2065" i="16"/>
  <c r="P2024" i="16" s="1"/>
  <c r="P2113" i="16"/>
  <c r="Q2113" i="16" s="1"/>
  <c r="P2238" i="16"/>
  <c r="Q2238" i="16" s="1"/>
  <c r="J2297" i="16"/>
  <c r="P2298" i="16"/>
  <c r="Q2298" i="16" s="1"/>
  <c r="P2365" i="16"/>
  <c r="Q2365" i="16" s="1"/>
  <c r="P2402" i="16"/>
  <c r="Q2402" i="16" s="1"/>
  <c r="P2482" i="16"/>
  <c r="P2509" i="16"/>
  <c r="Q2509" i="16" s="1"/>
  <c r="P2539" i="16"/>
  <c r="Q2539" i="16" s="1"/>
  <c r="P2550" i="16"/>
  <c r="Q2550" i="16" s="1"/>
  <c r="P2647" i="16"/>
  <c r="Q2647" i="16" s="1"/>
  <c r="J2698" i="16"/>
  <c r="P2699" i="16"/>
  <c r="P2698" i="16" s="1"/>
  <c r="P1231" i="16"/>
  <c r="Q1231" i="16" s="1"/>
  <c r="P1347" i="16"/>
  <c r="P1387" i="16"/>
  <c r="Q1387" i="16" s="1"/>
  <c r="P1518" i="16"/>
  <c r="Q1518" i="16" s="1"/>
  <c r="P1571" i="16"/>
  <c r="Q1571" i="16" s="1"/>
  <c r="P1687" i="16"/>
  <c r="Q1687" i="16" s="1"/>
  <c r="P1714" i="16"/>
  <c r="Q1714" i="16" s="1"/>
  <c r="P1737" i="16"/>
  <c r="Q1737" i="16" s="1"/>
  <c r="P1779" i="16"/>
  <c r="Q1779" i="16" s="1"/>
  <c r="P1854" i="16"/>
  <c r="Q1854" i="16" s="1"/>
  <c r="P1893" i="16"/>
  <c r="Q1893" i="16" s="1"/>
  <c r="P1917" i="16"/>
  <c r="Q1917" i="16" s="1"/>
  <c r="P1932" i="16"/>
  <c r="Q1932" i="16" s="1"/>
  <c r="P1974" i="16"/>
  <c r="Q1974" i="16" s="1"/>
  <c r="P1998" i="16"/>
  <c r="Q1998" i="16" s="1"/>
  <c r="P2022" i="16"/>
  <c r="Q2022" i="16" s="1"/>
  <c r="P2343" i="16"/>
  <c r="Q2343" i="16" s="1"/>
  <c r="P2398" i="16"/>
  <c r="Q2398" i="16" s="1"/>
  <c r="P2455" i="16"/>
  <c r="Q2455" i="16" s="1"/>
  <c r="P2531" i="16"/>
  <c r="P2547" i="16"/>
  <c r="Q2547" i="16" s="1"/>
  <c r="N240" i="15"/>
  <c r="L240" i="15"/>
  <c r="J240" i="15"/>
  <c r="N239" i="15"/>
  <c r="L239" i="15"/>
  <c r="J239" i="15"/>
  <c r="P239" i="15" s="1"/>
  <c r="Q239" i="15" s="1"/>
  <c r="N238" i="15"/>
  <c r="L238" i="15"/>
  <c r="J238" i="15"/>
  <c r="P238" i="15" s="1"/>
  <c r="Q238" i="15" s="1"/>
  <c r="N237" i="15"/>
  <c r="L237" i="15"/>
  <c r="J237" i="15"/>
  <c r="N236" i="15"/>
  <c r="L236" i="15"/>
  <c r="J236" i="15"/>
  <c r="P236" i="15" s="1"/>
  <c r="Q236" i="15" s="1"/>
  <c r="N235" i="15"/>
  <c r="L235" i="15"/>
  <c r="J235" i="15"/>
  <c r="N234" i="15"/>
  <c r="L234" i="15"/>
  <c r="J234" i="15"/>
  <c r="P234" i="15" s="1"/>
  <c r="Q234" i="15" s="1"/>
  <c r="N233" i="15"/>
  <c r="L233" i="15"/>
  <c r="J233" i="15"/>
  <c r="P233" i="15" s="1"/>
  <c r="Q233" i="15" s="1"/>
  <c r="N232" i="15"/>
  <c r="L232" i="15"/>
  <c r="J232" i="15"/>
  <c r="N231" i="15"/>
  <c r="L231" i="15"/>
  <c r="J231" i="15"/>
  <c r="P231" i="15" s="1"/>
  <c r="N230" i="15"/>
  <c r="L230" i="15"/>
  <c r="J230" i="15"/>
  <c r="P230" i="15" s="1"/>
  <c r="Q230" i="15" s="1"/>
  <c r="N229" i="15"/>
  <c r="L229" i="15"/>
  <c r="J229" i="15"/>
  <c r="P229" i="15" s="1"/>
  <c r="N227" i="15"/>
  <c r="L227" i="15"/>
  <c r="J227" i="15"/>
  <c r="N226" i="15"/>
  <c r="L226" i="15"/>
  <c r="J226" i="15"/>
  <c r="N225" i="15"/>
  <c r="L225" i="15"/>
  <c r="J225" i="15"/>
  <c r="P225" i="15" s="1"/>
  <c r="Q225" i="15" s="1"/>
  <c r="N224" i="15"/>
  <c r="L224" i="15"/>
  <c r="J224" i="15"/>
  <c r="P224" i="15" s="1"/>
  <c r="Q224" i="15" s="1"/>
  <c r="N223" i="15"/>
  <c r="L223" i="15"/>
  <c r="J223" i="15"/>
  <c r="P223" i="15" s="1"/>
  <c r="N222" i="15"/>
  <c r="L222" i="15"/>
  <c r="J222" i="15"/>
  <c r="P221" i="15"/>
  <c r="Q221" i="15" s="1"/>
  <c r="N221" i="15"/>
  <c r="L221" i="15"/>
  <c r="J221" i="15"/>
  <c r="N220" i="15"/>
  <c r="L220" i="15"/>
  <c r="J220" i="15"/>
  <c r="P220" i="15" s="1"/>
  <c r="Q220" i="15" s="1"/>
  <c r="N219" i="15"/>
  <c r="L219" i="15"/>
  <c r="J219" i="15"/>
  <c r="P219" i="15" s="1"/>
  <c r="Q219" i="15" s="1"/>
  <c r="N218" i="15"/>
  <c r="L218" i="15"/>
  <c r="J218" i="15"/>
  <c r="P218" i="15" s="1"/>
  <c r="J217" i="15"/>
  <c r="N216" i="15"/>
  <c r="L216" i="15"/>
  <c r="J216" i="15"/>
  <c r="P216" i="15" s="1"/>
  <c r="Q216" i="15" s="1"/>
  <c r="N215" i="15"/>
  <c r="L215" i="15"/>
  <c r="J215" i="15"/>
  <c r="P215" i="15" s="1"/>
  <c r="Q215" i="15" s="1"/>
  <c r="N214" i="15"/>
  <c r="L214" i="15"/>
  <c r="J214" i="15"/>
  <c r="Q213" i="15"/>
  <c r="P213" i="15"/>
  <c r="N213" i="15"/>
  <c r="L213" i="15"/>
  <c r="N212" i="15"/>
  <c r="L212" i="15"/>
  <c r="J212" i="15"/>
  <c r="N211" i="15"/>
  <c r="L211" i="15"/>
  <c r="J211" i="15"/>
  <c r="P211" i="15" s="1"/>
  <c r="Q211" i="15" s="1"/>
  <c r="N210" i="15"/>
  <c r="L210" i="15"/>
  <c r="J210" i="15"/>
  <c r="P210" i="15" s="1"/>
  <c r="Q210" i="15" s="1"/>
  <c r="N209" i="15"/>
  <c r="L209" i="15"/>
  <c r="J209" i="15"/>
  <c r="N208" i="15"/>
  <c r="L208" i="15"/>
  <c r="J208" i="15"/>
  <c r="P208" i="15" s="1"/>
  <c r="Q208" i="15" s="1"/>
  <c r="P207" i="15"/>
  <c r="Q207" i="15" s="1"/>
  <c r="N207" i="15"/>
  <c r="L207" i="15"/>
  <c r="N206" i="15"/>
  <c r="L206" i="15"/>
  <c r="J206" i="15"/>
  <c r="P206" i="15" s="1"/>
  <c r="Q206" i="15" s="1"/>
  <c r="N205" i="15"/>
  <c r="L205" i="15"/>
  <c r="J205" i="15"/>
  <c r="N204" i="15"/>
  <c r="L204" i="15"/>
  <c r="J204" i="15"/>
  <c r="P204" i="15" s="1"/>
  <c r="Q204" i="15" s="1"/>
  <c r="N203" i="15"/>
  <c r="L203" i="15"/>
  <c r="J203" i="15"/>
  <c r="P203" i="15" s="1"/>
  <c r="Q203" i="15" s="1"/>
  <c r="N202" i="15"/>
  <c r="L202" i="15"/>
  <c r="J202" i="15"/>
  <c r="N201" i="15"/>
  <c r="L201" i="15"/>
  <c r="J201" i="15"/>
  <c r="P201" i="15" s="1"/>
  <c r="Q201" i="15" s="1"/>
  <c r="N200" i="15"/>
  <c r="L200" i="15"/>
  <c r="J200" i="15"/>
  <c r="N199" i="15"/>
  <c r="L199" i="15"/>
  <c r="J199" i="15"/>
  <c r="P199" i="15" s="1"/>
  <c r="Q199" i="15" s="1"/>
  <c r="N198" i="15"/>
  <c r="L198" i="15"/>
  <c r="J198" i="15"/>
  <c r="P198" i="15" s="1"/>
  <c r="Q198" i="15" s="1"/>
  <c r="N197" i="15"/>
  <c r="L197" i="15"/>
  <c r="J197" i="15"/>
  <c r="N196" i="15"/>
  <c r="L196" i="15"/>
  <c r="J196" i="15"/>
  <c r="N195" i="15"/>
  <c r="L195" i="15"/>
  <c r="J195" i="15"/>
  <c r="P195" i="15" s="1"/>
  <c r="Q195" i="15" s="1"/>
  <c r="N194" i="15"/>
  <c r="L194" i="15"/>
  <c r="J194" i="15"/>
  <c r="P194" i="15" s="1"/>
  <c r="Q194" i="15" s="1"/>
  <c r="N193" i="15"/>
  <c r="L193" i="15"/>
  <c r="J193" i="15"/>
  <c r="P192" i="15"/>
  <c r="Q192" i="15" s="1"/>
  <c r="N192" i="15"/>
  <c r="L192" i="15"/>
  <c r="N191" i="15"/>
  <c r="L191" i="15"/>
  <c r="J191" i="15"/>
  <c r="P191" i="15" s="1"/>
  <c r="Q191" i="15" s="1"/>
  <c r="N190" i="15"/>
  <c r="L190" i="15"/>
  <c r="J190" i="15"/>
  <c r="P190" i="15" s="1"/>
  <c r="Q190" i="15" s="1"/>
  <c r="N189" i="15"/>
  <c r="L189" i="15"/>
  <c r="J189" i="15"/>
  <c r="N188" i="15"/>
  <c r="L188" i="15"/>
  <c r="J188" i="15"/>
  <c r="N187" i="15"/>
  <c r="L187" i="15"/>
  <c r="J187" i="15"/>
  <c r="P187" i="15" s="1"/>
  <c r="Q187" i="15" s="1"/>
  <c r="N186" i="15"/>
  <c r="L186" i="15"/>
  <c r="J186" i="15"/>
  <c r="P186" i="15" s="1"/>
  <c r="Q186" i="15" s="1"/>
  <c r="N185" i="15"/>
  <c r="L185" i="15"/>
  <c r="J185" i="15"/>
  <c r="P185" i="15" s="1"/>
  <c r="Q185" i="15" s="1"/>
  <c r="N184" i="15"/>
  <c r="L184" i="15"/>
  <c r="J184" i="15"/>
  <c r="N183" i="15"/>
  <c r="L183" i="15"/>
  <c r="J183" i="15"/>
  <c r="N182" i="15"/>
  <c r="L182" i="15"/>
  <c r="J182" i="15"/>
  <c r="P182" i="15" s="1"/>
  <c r="Q182" i="15" s="1"/>
  <c r="N181" i="15"/>
  <c r="L181" i="15"/>
  <c r="J181" i="15"/>
  <c r="P181" i="15" s="1"/>
  <c r="N180" i="15"/>
  <c r="L180" i="15"/>
  <c r="J180" i="15"/>
  <c r="P179" i="15"/>
  <c r="Q179" i="15" s="1"/>
  <c r="N179" i="15"/>
  <c r="L179" i="15"/>
  <c r="J179" i="15"/>
  <c r="P178" i="15"/>
  <c r="Q178" i="15" s="1"/>
  <c r="N178" i="15"/>
  <c r="L178" i="15"/>
  <c r="P177" i="15"/>
  <c r="Q177" i="15" s="1"/>
  <c r="N177" i="15"/>
  <c r="L177" i="15"/>
  <c r="J177" i="15"/>
  <c r="N176" i="15"/>
  <c r="L176" i="15"/>
  <c r="J176" i="15"/>
  <c r="N175" i="15"/>
  <c r="L175" i="15"/>
  <c r="J175" i="15"/>
  <c r="P175" i="15" s="1"/>
  <c r="Q175" i="15" s="1"/>
  <c r="N174" i="15"/>
  <c r="L174" i="15"/>
  <c r="J174" i="15"/>
  <c r="P174" i="15" s="1"/>
  <c r="Q174" i="15" s="1"/>
  <c r="N173" i="15"/>
  <c r="L173" i="15"/>
  <c r="J173" i="15"/>
  <c r="P172" i="15"/>
  <c r="Q172" i="15" s="1"/>
  <c r="N172" i="15"/>
  <c r="L172" i="15"/>
  <c r="J172" i="15"/>
  <c r="N171" i="15"/>
  <c r="L171" i="15"/>
  <c r="J171" i="15"/>
  <c r="N170" i="15"/>
  <c r="L170" i="15"/>
  <c r="J170" i="15"/>
  <c r="P170" i="15" s="1"/>
  <c r="Q170" i="15" s="1"/>
  <c r="N169" i="15"/>
  <c r="L169" i="15"/>
  <c r="J169" i="15"/>
  <c r="P169" i="15" s="1"/>
  <c r="Q169" i="15" s="1"/>
  <c r="N168" i="15"/>
  <c r="L168" i="15"/>
  <c r="J168" i="15"/>
  <c r="P167" i="15"/>
  <c r="Q167" i="15" s="1"/>
  <c r="N167" i="15"/>
  <c r="L167" i="15"/>
  <c r="J167" i="15"/>
  <c r="N166" i="15"/>
  <c r="L166" i="15"/>
  <c r="J166" i="15"/>
  <c r="N165" i="15"/>
  <c r="L165" i="15"/>
  <c r="J165" i="15"/>
  <c r="P165" i="15" s="1"/>
  <c r="Q165" i="15" s="1"/>
  <c r="N164" i="15"/>
  <c r="L164" i="15"/>
  <c r="J164" i="15"/>
  <c r="P164" i="15" s="1"/>
  <c r="Q164" i="15" s="1"/>
  <c r="N163" i="15"/>
  <c r="L163" i="15"/>
  <c r="J163" i="15"/>
  <c r="Q162" i="15"/>
  <c r="P162" i="15"/>
  <c r="N162" i="15"/>
  <c r="L162" i="15"/>
  <c r="N161" i="15"/>
  <c r="L161" i="15"/>
  <c r="J161" i="15"/>
  <c r="P160" i="15"/>
  <c r="Q160" i="15" s="1"/>
  <c r="N160" i="15"/>
  <c r="L160" i="15"/>
  <c r="J160" i="15"/>
  <c r="N159" i="15"/>
  <c r="L159" i="15"/>
  <c r="J159" i="15"/>
  <c r="P159" i="15" s="1"/>
  <c r="Q159" i="15" s="1"/>
  <c r="N158" i="15"/>
  <c r="L158" i="15"/>
  <c r="J158" i="15"/>
  <c r="P158" i="15" s="1"/>
  <c r="Q158" i="15" s="1"/>
  <c r="N157" i="15"/>
  <c r="L157" i="15"/>
  <c r="J157" i="15"/>
  <c r="P157" i="15" s="1"/>
  <c r="Q157" i="15" s="1"/>
  <c r="N156" i="15"/>
  <c r="L156" i="15"/>
  <c r="J156" i="15"/>
  <c r="P156" i="15" s="1"/>
  <c r="Q156" i="15" s="1"/>
  <c r="N155" i="15"/>
  <c r="L155" i="15"/>
  <c r="J155" i="15"/>
  <c r="P155" i="15" s="1"/>
  <c r="Q155" i="15" s="1"/>
  <c r="N154" i="15"/>
  <c r="L154" i="15"/>
  <c r="J154" i="15"/>
  <c r="N153" i="15"/>
  <c r="L153" i="15"/>
  <c r="J153" i="15"/>
  <c r="P153" i="15" s="1"/>
  <c r="Q153" i="15" s="1"/>
  <c r="N152" i="15"/>
  <c r="L152" i="15"/>
  <c r="J152" i="15"/>
  <c r="P152" i="15" s="1"/>
  <c r="Q152" i="15" s="1"/>
  <c r="J151" i="15"/>
  <c r="N150" i="15"/>
  <c r="L150" i="15"/>
  <c r="J150" i="15"/>
  <c r="N149" i="15"/>
  <c r="L149" i="15"/>
  <c r="J149" i="15"/>
  <c r="P149" i="15" s="1"/>
  <c r="Q149" i="15" s="1"/>
  <c r="N148" i="15"/>
  <c r="L148" i="15"/>
  <c r="J148" i="15"/>
  <c r="P148" i="15" s="1"/>
  <c r="Q148" i="15" s="1"/>
  <c r="N147" i="15"/>
  <c r="L147" i="15"/>
  <c r="J147" i="15"/>
  <c r="P147" i="15" s="1"/>
  <c r="Q147" i="15" s="1"/>
  <c r="P146" i="15"/>
  <c r="Q146" i="15" s="1"/>
  <c r="N146" i="15"/>
  <c r="L146" i="15"/>
  <c r="J146" i="15"/>
  <c r="N145" i="15"/>
  <c r="L145" i="15"/>
  <c r="J145" i="15"/>
  <c r="N144" i="15"/>
  <c r="L144" i="15"/>
  <c r="J144" i="15"/>
  <c r="P144" i="15" s="1"/>
  <c r="Q144" i="15" s="1"/>
  <c r="N143" i="15"/>
  <c r="L143" i="15"/>
  <c r="J143" i="15"/>
  <c r="N142" i="15"/>
  <c r="L142" i="15"/>
  <c r="J142" i="15"/>
  <c r="P141" i="15"/>
  <c r="Q141" i="15" s="1"/>
  <c r="N141" i="15"/>
  <c r="L141" i="15"/>
  <c r="J141" i="15"/>
  <c r="N140" i="15"/>
  <c r="L140" i="15"/>
  <c r="J140" i="15"/>
  <c r="P139" i="15"/>
  <c r="Q139" i="15" s="1"/>
  <c r="N139" i="15"/>
  <c r="L139" i="15"/>
  <c r="N138" i="15"/>
  <c r="L138" i="15"/>
  <c r="J138" i="15"/>
  <c r="N137" i="15"/>
  <c r="L137" i="15"/>
  <c r="J137" i="15"/>
  <c r="N136" i="15"/>
  <c r="L136" i="15"/>
  <c r="J136" i="15"/>
  <c r="N135" i="15"/>
  <c r="L135" i="15"/>
  <c r="J135" i="15"/>
  <c r="N134" i="15"/>
  <c r="L134" i="15"/>
  <c r="J134" i="15"/>
  <c r="P134" i="15" s="1"/>
  <c r="Q134" i="15" s="1"/>
  <c r="N133" i="15"/>
  <c r="L133" i="15"/>
  <c r="J133" i="15"/>
  <c r="P133" i="15" s="1"/>
  <c r="N132" i="15"/>
  <c r="L132" i="15"/>
  <c r="J132" i="15"/>
  <c r="N131" i="15"/>
  <c r="L131" i="15"/>
  <c r="J131" i="15"/>
  <c r="P131" i="15" s="1"/>
  <c r="Q131" i="15" s="1"/>
  <c r="N130" i="15"/>
  <c r="L130" i="15"/>
  <c r="J130" i="15"/>
  <c r="N129" i="15"/>
  <c r="L129" i="15"/>
  <c r="J129" i="15"/>
  <c r="P129" i="15" s="1"/>
  <c r="Q129" i="15" s="1"/>
  <c r="N128" i="15"/>
  <c r="L128" i="15"/>
  <c r="J128" i="15"/>
  <c r="P128" i="15" s="1"/>
  <c r="P127" i="15"/>
  <c r="Q127" i="15" s="1"/>
  <c r="N127" i="15"/>
  <c r="L127" i="15"/>
  <c r="N126" i="15"/>
  <c r="L126" i="15"/>
  <c r="J126" i="15"/>
  <c r="P126" i="15" s="1"/>
  <c r="Q126" i="15" s="1"/>
  <c r="N125" i="15"/>
  <c r="L125" i="15"/>
  <c r="J125" i="15"/>
  <c r="N124" i="15"/>
  <c r="L124" i="15"/>
  <c r="J124" i="15"/>
  <c r="N123" i="15"/>
  <c r="L123" i="15"/>
  <c r="J123" i="15"/>
  <c r="N122" i="15"/>
  <c r="L122" i="15"/>
  <c r="J122" i="15"/>
  <c r="P122" i="15" s="1"/>
  <c r="Q122" i="15" s="1"/>
  <c r="N121" i="15"/>
  <c r="L121" i="15"/>
  <c r="J121" i="15"/>
  <c r="P121" i="15" s="1"/>
  <c r="Q121" i="15" s="1"/>
  <c r="N120" i="15"/>
  <c r="L120" i="15"/>
  <c r="J120" i="15"/>
  <c r="N119" i="15"/>
  <c r="L119" i="15"/>
  <c r="J119" i="15"/>
  <c r="N118" i="15"/>
  <c r="L118" i="15"/>
  <c r="J118" i="15"/>
  <c r="P118" i="15" s="1"/>
  <c r="Q118" i="15" s="1"/>
  <c r="N117" i="15"/>
  <c r="L117" i="15"/>
  <c r="J117" i="15"/>
  <c r="P117" i="15" s="1"/>
  <c r="Q117" i="15" s="1"/>
  <c r="N116" i="15"/>
  <c r="L116" i="15"/>
  <c r="J116" i="15"/>
  <c r="P116" i="15" s="1"/>
  <c r="N115" i="15"/>
  <c r="L115" i="15"/>
  <c r="J115" i="15"/>
  <c r="N114" i="15"/>
  <c r="L114" i="15"/>
  <c r="J114" i="15"/>
  <c r="N113" i="15"/>
  <c r="L113" i="15"/>
  <c r="J113" i="15"/>
  <c r="N112" i="15"/>
  <c r="L112" i="15"/>
  <c r="J112" i="15"/>
  <c r="N111" i="15"/>
  <c r="L111" i="15"/>
  <c r="J111" i="15"/>
  <c r="P111" i="15" s="1"/>
  <c r="Q111" i="15" s="1"/>
  <c r="N110" i="15"/>
  <c r="L110" i="15"/>
  <c r="J110" i="15"/>
  <c r="P110" i="15" s="1"/>
  <c r="Q110" i="15" s="1"/>
  <c r="N109" i="15"/>
  <c r="L109" i="15"/>
  <c r="J109" i="15"/>
  <c r="P109" i="15" s="1"/>
  <c r="N108" i="15"/>
  <c r="L108" i="15"/>
  <c r="J108" i="15"/>
  <c r="P108" i="15" s="1"/>
  <c r="Q108" i="15" s="1"/>
  <c r="N107" i="15"/>
  <c r="L107" i="15"/>
  <c r="J107" i="15"/>
  <c r="P107" i="15" s="1"/>
  <c r="Q107" i="15" s="1"/>
  <c r="N106" i="15"/>
  <c r="L106" i="15"/>
  <c r="J106" i="15"/>
  <c r="P105" i="15"/>
  <c r="Q105" i="15" s="1"/>
  <c r="N105" i="15"/>
  <c r="L105" i="15"/>
  <c r="N104" i="15"/>
  <c r="L104" i="15"/>
  <c r="J104" i="15"/>
  <c r="N103" i="15"/>
  <c r="L103" i="15"/>
  <c r="J103" i="15"/>
  <c r="P103" i="15" s="1"/>
  <c r="Q103" i="15" s="1"/>
  <c r="N102" i="15"/>
  <c r="L102" i="15"/>
  <c r="J102" i="15"/>
  <c r="P102" i="15" s="1"/>
  <c r="N101" i="15"/>
  <c r="L101" i="15"/>
  <c r="J101" i="15"/>
  <c r="N100" i="15"/>
  <c r="L100" i="15"/>
  <c r="J100" i="15"/>
  <c r="P100" i="15" s="1"/>
  <c r="Q100" i="15" s="1"/>
  <c r="N99" i="15"/>
  <c r="L99" i="15"/>
  <c r="J99" i="15"/>
  <c r="N98" i="15"/>
  <c r="L98" i="15"/>
  <c r="J98" i="15"/>
  <c r="P98" i="15" s="1"/>
  <c r="Q98" i="15" s="1"/>
  <c r="N97" i="15"/>
  <c r="L97" i="15"/>
  <c r="J97" i="15"/>
  <c r="P97" i="15" s="1"/>
  <c r="N96" i="15"/>
  <c r="L96" i="15"/>
  <c r="J96" i="15"/>
  <c r="N95" i="15"/>
  <c r="L95" i="15"/>
  <c r="J95" i="15"/>
  <c r="P95" i="15" s="1"/>
  <c r="Q95" i="15" s="1"/>
  <c r="N94" i="15"/>
  <c r="L94" i="15"/>
  <c r="J94" i="15"/>
  <c r="N93" i="15"/>
  <c r="L93" i="15"/>
  <c r="J93" i="15"/>
  <c r="P93" i="15" s="1"/>
  <c r="Q93" i="15" s="1"/>
  <c r="N92" i="15"/>
  <c r="L92" i="15"/>
  <c r="J92" i="15"/>
  <c r="P92" i="15" s="1"/>
  <c r="Q92" i="15" s="1"/>
  <c r="N91" i="15"/>
  <c r="L91" i="15"/>
  <c r="J91" i="15"/>
  <c r="P90" i="15"/>
  <c r="Q90" i="15" s="1"/>
  <c r="N90" i="15"/>
  <c r="L90" i="15"/>
  <c r="J90" i="15"/>
  <c r="N89" i="15"/>
  <c r="L89" i="15"/>
  <c r="J89" i="15"/>
  <c r="N88" i="15"/>
  <c r="L88" i="15"/>
  <c r="J88" i="15"/>
  <c r="P87" i="15"/>
  <c r="Q87" i="15" s="1"/>
  <c r="N87" i="15"/>
  <c r="L87" i="15"/>
  <c r="J87" i="15"/>
  <c r="N86" i="15"/>
  <c r="L86" i="15"/>
  <c r="J86" i="15"/>
  <c r="N85" i="15"/>
  <c r="L85" i="15"/>
  <c r="J85" i="15"/>
  <c r="P85" i="15" s="1"/>
  <c r="Q85" i="15" s="1"/>
  <c r="P84" i="15"/>
  <c r="Q84" i="15" s="1"/>
  <c r="N84" i="15"/>
  <c r="L84" i="15"/>
  <c r="P83" i="15"/>
  <c r="Q83" i="15" s="1"/>
  <c r="N83" i="15"/>
  <c r="L83" i="15"/>
  <c r="J83" i="15"/>
  <c r="N82" i="15"/>
  <c r="L82" i="15"/>
  <c r="J82" i="15"/>
  <c r="N81" i="15"/>
  <c r="L81" i="15"/>
  <c r="J81" i="15"/>
  <c r="Q80" i="15"/>
  <c r="P80" i="15"/>
  <c r="N80" i="15"/>
  <c r="L80" i="15"/>
  <c r="N79" i="15"/>
  <c r="L79" i="15"/>
  <c r="J79" i="15"/>
  <c r="N78" i="15"/>
  <c r="L78" i="15"/>
  <c r="J78" i="15"/>
  <c r="P78" i="15" s="1"/>
  <c r="Q78" i="15" s="1"/>
  <c r="N77" i="15"/>
  <c r="L77" i="15"/>
  <c r="J77" i="15"/>
  <c r="N76" i="15"/>
  <c r="L76" i="15"/>
  <c r="J76" i="15"/>
  <c r="N75" i="15"/>
  <c r="L75" i="15"/>
  <c r="J75" i="15"/>
  <c r="P75" i="15" s="1"/>
  <c r="Q75" i="15" s="1"/>
  <c r="N74" i="15"/>
  <c r="L74" i="15"/>
  <c r="J74" i="15"/>
  <c r="P73" i="15"/>
  <c r="Q73" i="15" s="1"/>
  <c r="N73" i="15"/>
  <c r="L73" i="15"/>
  <c r="J73" i="15"/>
  <c r="N72" i="15"/>
  <c r="L72" i="15"/>
  <c r="J72" i="15"/>
  <c r="P72" i="15" s="1"/>
  <c r="Q72" i="15" s="1"/>
  <c r="N71" i="15"/>
  <c r="L71" i="15"/>
  <c r="J71" i="15"/>
  <c r="P71" i="15" s="1"/>
  <c r="Q71" i="15" s="1"/>
  <c r="N70" i="15"/>
  <c r="L70" i="15"/>
  <c r="J70" i="15"/>
  <c r="P70" i="15" s="1"/>
  <c r="Q70" i="15" s="1"/>
  <c r="N69" i="15"/>
  <c r="L69" i="15"/>
  <c r="J69" i="15"/>
  <c r="N68" i="15"/>
  <c r="L68" i="15"/>
  <c r="J68" i="15"/>
  <c r="P68" i="15" s="1"/>
  <c r="Q68" i="15" s="1"/>
  <c r="N67" i="15"/>
  <c r="L67" i="15"/>
  <c r="J67" i="15"/>
  <c r="N66" i="15"/>
  <c r="L66" i="15"/>
  <c r="J66" i="15"/>
  <c r="P65" i="15"/>
  <c r="N65" i="15"/>
  <c r="L65" i="15"/>
  <c r="J65" i="15"/>
  <c r="N64" i="15"/>
  <c r="L64" i="15"/>
  <c r="J64" i="15"/>
  <c r="P64" i="15" s="1"/>
  <c r="Q64" i="15" s="1"/>
  <c r="N63" i="15"/>
  <c r="L63" i="15"/>
  <c r="J63" i="15"/>
  <c r="P63" i="15" s="1"/>
  <c r="Q63" i="15" s="1"/>
  <c r="N62" i="15"/>
  <c r="L62" i="15"/>
  <c r="J62" i="15"/>
  <c r="N61" i="15"/>
  <c r="L61" i="15"/>
  <c r="J61" i="15"/>
  <c r="P60" i="15"/>
  <c r="N60" i="15"/>
  <c r="L60" i="15"/>
  <c r="J60" i="15"/>
  <c r="N59" i="15"/>
  <c r="L59" i="15"/>
  <c r="J59" i="15"/>
  <c r="N57" i="15"/>
  <c r="L57" i="15"/>
  <c r="J57" i="15"/>
  <c r="P57" i="15" s="1"/>
  <c r="Q57" i="15" s="1"/>
  <c r="P56" i="15"/>
  <c r="Q56" i="15" s="1"/>
  <c r="N56" i="15"/>
  <c r="L56" i="15"/>
  <c r="J56" i="15"/>
  <c r="N55" i="15"/>
  <c r="L55" i="15"/>
  <c r="J55" i="15"/>
  <c r="P55" i="15" s="1"/>
  <c r="Q55" i="15" s="1"/>
  <c r="P54" i="15"/>
  <c r="Q54" i="15" s="1"/>
  <c r="N54" i="15"/>
  <c r="L54" i="15"/>
  <c r="J54" i="15"/>
  <c r="N53" i="15"/>
  <c r="L53" i="15"/>
  <c r="J53" i="15"/>
  <c r="P52" i="15"/>
  <c r="Q52" i="15" s="1"/>
  <c r="N52" i="15"/>
  <c r="L52" i="15"/>
  <c r="P51" i="15"/>
  <c r="Q51" i="15" s="1"/>
  <c r="N51" i="15"/>
  <c r="L51" i="15"/>
  <c r="N50" i="15"/>
  <c r="L50" i="15"/>
  <c r="J50" i="15"/>
  <c r="P50" i="15" s="1"/>
  <c r="Q50" i="15" s="1"/>
  <c r="N49" i="15"/>
  <c r="L49" i="15"/>
  <c r="J49" i="15"/>
  <c r="P49" i="15" s="1"/>
  <c r="Q49" i="15" s="1"/>
  <c r="N48" i="15"/>
  <c r="L48" i="15"/>
  <c r="J48" i="15"/>
  <c r="P47" i="15"/>
  <c r="Q47" i="15" s="1"/>
  <c r="N47" i="15"/>
  <c r="L47" i="15"/>
  <c r="J47" i="15"/>
  <c r="N46" i="15"/>
  <c r="L46" i="15"/>
  <c r="J46" i="15"/>
  <c r="P46" i="15" s="1"/>
  <c r="N45" i="15"/>
  <c r="L45" i="15"/>
  <c r="J45" i="15"/>
  <c r="P45" i="15" s="1"/>
  <c r="Q45" i="15" s="1"/>
  <c r="P44" i="15"/>
  <c r="Q44" i="15" s="1"/>
  <c r="N44" i="15"/>
  <c r="L44" i="15"/>
  <c r="J44" i="15"/>
  <c r="N43" i="15"/>
  <c r="L43" i="15"/>
  <c r="J43" i="15"/>
  <c r="N42" i="15"/>
  <c r="L42" i="15"/>
  <c r="J42" i="15"/>
  <c r="P42" i="15" s="1"/>
  <c r="Q42" i="15" s="1"/>
  <c r="N41" i="15"/>
  <c r="L41" i="15"/>
  <c r="J41" i="15"/>
  <c r="P41" i="15" s="1"/>
  <c r="N40" i="15"/>
  <c r="L40" i="15"/>
  <c r="J40" i="15"/>
  <c r="P40" i="15" s="1"/>
  <c r="Q40" i="15" s="1"/>
  <c r="N39" i="15"/>
  <c r="L39" i="15"/>
  <c r="J39" i="15"/>
  <c r="P39" i="15" s="1"/>
  <c r="Q39" i="15" s="1"/>
  <c r="N38" i="15"/>
  <c r="L38" i="15"/>
  <c r="J38" i="15"/>
  <c r="N37" i="15"/>
  <c r="L37" i="15"/>
  <c r="J37" i="15"/>
  <c r="P37" i="15" s="1"/>
  <c r="Q37" i="15" s="1"/>
  <c r="N36" i="15"/>
  <c r="L36" i="15"/>
  <c r="J36" i="15"/>
  <c r="N35" i="15"/>
  <c r="L35" i="15"/>
  <c r="J35" i="15"/>
  <c r="N34" i="15"/>
  <c r="L34" i="15"/>
  <c r="J34" i="15"/>
  <c r="P34" i="15" s="1"/>
  <c r="Q34" i="15" s="1"/>
  <c r="N33" i="15"/>
  <c r="L33" i="15"/>
  <c r="J33" i="15"/>
  <c r="P32" i="15"/>
  <c r="Q32" i="15" s="1"/>
  <c r="N32" i="15"/>
  <c r="L32" i="15"/>
  <c r="J32" i="15"/>
  <c r="N31" i="15"/>
  <c r="L31" i="15"/>
  <c r="J31" i="15"/>
  <c r="N30" i="15"/>
  <c r="L30" i="15"/>
  <c r="J30" i="15"/>
  <c r="N29" i="15"/>
  <c r="L29" i="15"/>
  <c r="J29" i="15"/>
  <c r="P29" i="15" s="1"/>
  <c r="Q29" i="15" s="1"/>
  <c r="N28" i="15"/>
  <c r="L28" i="15"/>
  <c r="J28" i="15"/>
  <c r="N27" i="15"/>
  <c r="L27" i="15"/>
  <c r="J27" i="15"/>
  <c r="P27" i="15" s="1"/>
  <c r="Q27" i="15" s="1"/>
  <c r="N26" i="15"/>
  <c r="L26" i="15"/>
  <c r="J26" i="15"/>
  <c r="N25" i="15"/>
  <c r="L25" i="15"/>
  <c r="J25" i="15"/>
  <c r="P25" i="15" s="1"/>
  <c r="Q25" i="15" s="1"/>
  <c r="N24" i="15"/>
  <c r="L24" i="15"/>
  <c r="J24" i="15"/>
  <c r="P24" i="15" s="1"/>
  <c r="Q24" i="15" s="1"/>
  <c r="N23" i="15"/>
  <c r="L23" i="15"/>
  <c r="J23" i="15"/>
  <c r="N22" i="15"/>
  <c r="L22" i="15"/>
  <c r="J22" i="15"/>
  <c r="N21" i="15"/>
  <c r="L21" i="15"/>
  <c r="J21" i="15"/>
  <c r="P21" i="15" s="1"/>
  <c r="Q21" i="15" s="1"/>
  <c r="N20" i="15"/>
  <c r="L20" i="15"/>
  <c r="J20" i="15"/>
  <c r="P20" i="15" s="1"/>
  <c r="Q20" i="15" s="1"/>
  <c r="N19" i="15"/>
  <c r="L19" i="15"/>
  <c r="J19" i="15"/>
  <c r="N18" i="15"/>
  <c r="L18" i="15"/>
  <c r="J18" i="15"/>
  <c r="N17" i="15"/>
  <c r="L17" i="15"/>
  <c r="J17" i="15"/>
  <c r="P17" i="15" s="1"/>
  <c r="N16" i="15"/>
  <c r="L16" i="15"/>
  <c r="J16" i="15"/>
  <c r="P16" i="15" s="1"/>
  <c r="N15" i="15"/>
  <c r="L15" i="15"/>
  <c r="J15" i="15"/>
  <c r="P15" i="15" s="1"/>
  <c r="Q15" i="15" s="1"/>
  <c r="N14" i="15"/>
  <c r="L14" i="15"/>
  <c r="J14" i="15"/>
  <c r="P14" i="15" s="1"/>
  <c r="P13" i="15"/>
  <c r="Q13" i="15" s="1"/>
  <c r="N13" i="15"/>
  <c r="L13" i="15"/>
  <c r="L12" i="15" s="1"/>
  <c r="L7" i="15" s="1"/>
  <c r="Q8" i="15"/>
  <c r="P8" i="15"/>
  <c r="N8" i="15"/>
  <c r="L8" i="15"/>
  <c r="Q30" i="15" l="1"/>
  <c r="Q112" i="15"/>
  <c r="P114" i="15"/>
  <c r="Q114" i="15" s="1"/>
  <c r="Q17" i="15"/>
  <c r="P30" i="15"/>
  <c r="P88" i="15"/>
  <c r="Q88" i="15" s="1"/>
  <c r="Q60" i="15"/>
  <c r="Q65" i="15"/>
  <c r="P112" i="15"/>
  <c r="P2523" i="16"/>
  <c r="Q1454" i="16"/>
  <c r="Q2621" i="16"/>
  <c r="Q2554" i="16" s="1"/>
  <c r="P1177" i="16"/>
  <c r="P1079" i="16"/>
  <c r="Q2065" i="16"/>
  <c r="Q2024" i="16" s="1"/>
  <c r="P1098" i="16"/>
  <c r="Q2297" i="16"/>
  <c r="P1138" i="16"/>
  <c r="P1469" i="16"/>
  <c r="P2630" i="16"/>
  <c r="P2629" i="16" s="1"/>
  <c r="Q189" i="15"/>
  <c r="Q184" i="15"/>
  <c r="Q22" i="15"/>
  <c r="L228" i="15"/>
  <c r="P184" i="15"/>
  <c r="P22" i="15"/>
  <c r="P119" i="15"/>
  <c r="Q119" i="15" s="1"/>
  <c r="P226" i="15"/>
  <c r="Q226" i="15" s="1"/>
  <c r="P35" i="15"/>
  <c r="Q35" i="15" s="1"/>
  <c r="P124" i="15"/>
  <c r="Q124" i="15" s="1"/>
  <c r="P189" i="15"/>
  <c r="P136" i="15"/>
  <c r="Q136" i="15" s="1"/>
  <c r="P196" i="15"/>
  <c r="Q196" i="15" s="1"/>
  <c r="N12" i="15"/>
  <c r="N7" i="15" s="1"/>
  <c r="Q231" i="15"/>
  <c r="Q202" i="15"/>
  <c r="Q31" i="15"/>
  <c r="Q79" i="15"/>
  <c r="J12" i="15"/>
  <c r="J8" i="15" s="1"/>
  <c r="J7" i="15" s="1"/>
  <c r="C20" i="6" s="1"/>
  <c r="P19" i="15"/>
  <c r="Q19" i="15" s="1"/>
  <c r="P62" i="15"/>
  <c r="Q62" i="15" s="1"/>
  <c r="P67" i="15"/>
  <c r="Q67" i="15" s="1"/>
  <c r="P77" i="15"/>
  <c r="Q77" i="15" s="1"/>
  <c r="P82" i="15"/>
  <c r="Q82" i="15" s="1"/>
  <c r="P138" i="15"/>
  <c r="Q138" i="15" s="1"/>
  <c r="P143" i="15"/>
  <c r="Q143" i="15" s="1"/>
  <c r="P193" i="15"/>
  <c r="Q193" i="15" s="1"/>
  <c r="P212" i="15"/>
  <c r="Q212" i="15" s="1"/>
  <c r="Q14" i="15"/>
  <c r="P26" i="15"/>
  <c r="Q26" i="15" s="1"/>
  <c r="P31" i="15"/>
  <c r="P36" i="15"/>
  <c r="Q36" i="15" s="1"/>
  <c r="Q41" i="15"/>
  <c r="Q46" i="15"/>
  <c r="P53" i="15"/>
  <c r="Q53" i="15" s="1"/>
  <c r="P59" i="15"/>
  <c r="Q59" i="15" s="1"/>
  <c r="P89" i="15"/>
  <c r="Q89" i="15" s="1"/>
  <c r="P94" i="15"/>
  <c r="Q94" i="15" s="1"/>
  <c r="Q97" i="15"/>
  <c r="P99" i="15"/>
  <c r="Q99" i="15" s="1"/>
  <c r="Q102" i="15"/>
  <c r="P104" i="15"/>
  <c r="Q104" i="15" s="1"/>
  <c r="Q109" i="15"/>
  <c r="Q116" i="15"/>
  <c r="P123" i="15"/>
  <c r="Q123" i="15" s="1"/>
  <c r="Q128" i="15"/>
  <c r="Q133" i="15"/>
  <c r="P135" i="15"/>
  <c r="Q135" i="15" s="1"/>
  <c r="P140" i="15"/>
  <c r="Q140" i="15" s="1"/>
  <c r="P145" i="15"/>
  <c r="Q145" i="15" s="1"/>
  <c r="P150" i="15"/>
  <c r="Q150" i="15" s="1"/>
  <c r="P154" i="15"/>
  <c r="Q154" i="15" s="1"/>
  <c r="P166" i="15"/>
  <c r="Q166" i="15" s="1"/>
  <c r="P171" i="15"/>
  <c r="Q171" i="15" s="1"/>
  <c r="P176" i="15"/>
  <c r="Q176" i="15" s="1"/>
  <c r="Q181" i="15"/>
  <c r="P183" i="15"/>
  <c r="Q183" i="15" s="1"/>
  <c r="P188" i="15"/>
  <c r="Q188" i="15" s="1"/>
  <c r="P200" i="15"/>
  <c r="Q200" i="15" s="1"/>
  <c r="P205" i="15"/>
  <c r="Q205" i="15" s="1"/>
  <c r="P214" i="15"/>
  <c r="Q214" i="15" s="1"/>
  <c r="Q218" i="15"/>
  <c r="Q223" i="15"/>
  <c r="P240" i="15"/>
  <c r="Q240" i="15" s="1"/>
  <c r="P33" i="15"/>
  <c r="Q33" i="15" s="1"/>
  <c r="P38" i="15"/>
  <c r="Q38" i="15" s="1"/>
  <c r="P43" i="15"/>
  <c r="Q43" i="15" s="1"/>
  <c r="P48" i="15"/>
  <c r="Q48" i="15" s="1"/>
  <c r="P69" i="15"/>
  <c r="Q69" i="15" s="1"/>
  <c r="P74" i="15"/>
  <c r="Q74" i="15" s="1"/>
  <c r="P79" i="15"/>
  <c r="P86" i="15"/>
  <c r="Q86" i="15" s="1"/>
  <c r="P91" i="15"/>
  <c r="Q91" i="15" s="1"/>
  <c r="P106" i="15"/>
  <c r="Q106" i="15" s="1"/>
  <c r="P130" i="15"/>
  <c r="Q130" i="15" s="1"/>
  <c r="P161" i="15"/>
  <c r="Q161" i="15" s="1"/>
  <c r="P173" i="15"/>
  <c r="Q173" i="15" s="1"/>
  <c r="P209" i="15"/>
  <c r="Q209" i="15" s="1"/>
  <c r="P18" i="15"/>
  <c r="P23" i="15"/>
  <c r="Q23" i="15" s="1"/>
  <c r="P28" i="15"/>
  <c r="Q28" i="15" s="1"/>
  <c r="P61" i="15"/>
  <c r="Q61" i="15" s="1"/>
  <c r="P66" i="15"/>
  <c r="Q66" i="15" s="1"/>
  <c r="P76" i="15"/>
  <c r="Q76" i="15" s="1"/>
  <c r="P81" i="15"/>
  <c r="Q81" i="15" s="1"/>
  <c r="P96" i="15"/>
  <c r="Q96" i="15" s="1"/>
  <c r="P101" i="15"/>
  <c r="Q101" i="15" s="1"/>
  <c r="P115" i="15"/>
  <c r="Q115" i="15" s="1"/>
  <c r="P120" i="15"/>
  <c r="Q120" i="15" s="1"/>
  <c r="P125" i="15"/>
  <c r="Q125" i="15" s="1"/>
  <c r="P132" i="15"/>
  <c r="Q132" i="15" s="1"/>
  <c r="P137" i="15"/>
  <c r="Q137" i="15" s="1"/>
  <c r="P142" i="15"/>
  <c r="Q142" i="15" s="1"/>
  <c r="P163" i="15"/>
  <c r="Q163" i="15" s="1"/>
  <c r="P168" i="15"/>
  <c r="Q168" i="15" s="1"/>
  <c r="P180" i="15"/>
  <c r="Q180" i="15" s="1"/>
  <c r="P197" i="15"/>
  <c r="Q197" i="15" s="1"/>
  <c r="P202" i="15"/>
  <c r="P222" i="15"/>
  <c r="Q222" i="15" s="1"/>
  <c r="P227" i="15"/>
  <c r="Q227" i="15" s="1"/>
  <c r="P237" i="15"/>
  <c r="Q237" i="15" s="1"/>
  <c r="P235" i="15"/>
  <c r="Q235" i="15" s="1"/>
  <c r="P232" i="15"/>
  <c r="Q232" i="15" s="1"/>
  <c r="N228" i="15"/>
  <c r="Q229" i="15"/>
  <c r="Q1177" i="16"/>
  <c r="Q1230" i="16"/>
  <c r="Q1921" i="16"/>
  <c r="Q567" i="16"/>
  <c r="Q1011" i="16"/>
  <c r="Q153" i="16"/>
  <c r="Q384" i="16"/>
  <c r="Q2641" i="16"/>
  <c r="Q1140" i="16"/>
  <c r="Q1138" i="16" s="1"/>
  <c r="P290" i="16"/>
  <c r="Q1102" i="16"/>
  <c r="Q1098" i="16" s="1"/>
  <c r="P1921" i="16"/>
  <c r="Q1509" i="16"/>
  <c r="Q1469" i="16" s="1"/>
  <c r="Q2400" i="16"/>
  <c r="Q1079" i="16"/>
  <c r="P335" i="16"/>
  <c r="P1346" i="16"/>
  <c r="Q2531" i="16"/>
  <c r="Q2523" i="16" s="1"/>
  <c r="Q2706" i="16"/>
  <c r="Q2701" i="16" s="1"/>
  <c r="P2400" i="16"/>
  <c r="Q335" i="16"/>
  <c r="P384" i="16"/>
  <c r="P153" i="16"/>
  <c r="J10" i="16"/>
  <c r="J8" i="16" s="1"/>
  <c r="C16" i="6" s="1"/>
  <c r="P1230" i="16"/>
  <c r="Q1346" i="16"/>
  <c r="Q115" i="16"/>
  <c r="Q95" i="16" s="1"/>
  <c r="P11" i="16"/>
  <c r="P2493" i="16"/>
  <c r="Q11" i="16"/>
  <c r="P2297" i="16"/>
  <c r="Q2656" i="16"/>
  <c r="Q2655" i="16" s="1"/>
  <c r="P567" i="16"/>
  <c r="Q2494" i="16"/>
  <c r="Q2493" i="16" s="1"/>
  <c r="Q2630" i="16"/>
  <c r="Q2629" i="16" s="1"/>
  <c r="P1167" i="16"/>
  <c r="L10" i="16"/>
  <c r="L8" i="16" s="1"/>
  <c r="Q999" i="16"/>
  <c r="Q995" i="16" s="1"/>
  <c r="Q290" i="16"/>
  <c r="J2629" i="16"/>
  <c r="P1011" i="16"/>
  <c r="Q1168" i="16"/>
  <c r="Q1167" i="16" s="1"/>
  <c r="N10" i="16"/>
  <c r="N8" i="16" s="1"/>
  <c r="Q2699" i="16"/>
  <c r="Q2698" i="16" s="1"/>
  <c r="Q16" i="15"/>
  <c r="P10" i="16" l="1"/>
  <c r="P8" i="16" s="1"/>
  <c r="Q228" i="15"/>
  <c r="P228" i="15"/>
  <c r="P12" i="15"/>
  <c r="P7" i="15" s="1"/>
  <c r="Q18" i="15"/>
  <c r="Q12" i="15"/>
  <c r="Q7" i="15" s="1"/>
  <c r="Q10" i="16"/>
  <c r="Q8" i="16" s="1"/>
  <c r="J52" i="13"/>
  <c r="J53" i="13"/>
  <c r="J54" i="13"/>
  <c r="J59" i="12" l="1"/>
  <c r="J60" i="12"/>
  <c r="J37" i="11" l="1"/>
  <c r="J38" i="11"/>
  <c r="J51" i="13" l="1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1" i="13" s="1"/>
  <c r="J9" i="13" s="1"/>
  <c r="J8" i="13" s="1"/>
  <c r="C23" i="6" s="1"/>
  <c r="N13" i="13"/>
  <c r="L13" i="13"/>
  <c r="J13" i="13"/>
  <c r="P13" i="13" s="1"/>
  <c r="Q13" i="13" s="1"/>
  <c r="N12" i="13"/>
  <c r="L12" i="13"/>
  <c r="J12" i="13"/>
  <c r="P12" i="13" s="1"/>
  <c r="P11" i="13" s="1"/>
  <c r="P9" i="13" s="1"/>
  <c r="P8" i="13" s="1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1" i="12" s="1"/>
  <c r="J9" i="12" s="1"/>
  <c r="J8" i="12" s="1"/>
  <c r="C22" i="6" s="1"/>
  <c r="N13" i="12"/>
  <c r="L13" i="12"/>
  <c r="J13" i="12"/>
  <c r="P13" i="12" s="1"/>
  <c r="N12" i="12"/>
  <c r="N11" i="12" s="1"/>
  <c r="N9" i="12" s="1"/>
  <c r="N8" i="12" s="1"/>
  <c r="L12" i="12"/>
  <c r="L11" i="12" s="1"/>
  <c r="L9" i="12" s="1"/>
  <c r="L8" i="12" s="1"/>
  <c r="J12" i="12"/>
  <c r="P12" i="12" s="1"/>
  <c r="Q12" i="12" s="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P13" i="11"/>
  <c r="Q13" i="11" s="1"/>
  <c r="N13" i="11"/>
  <c r="N11" i="11" s="1"/>
  <c r="N9" i="11" s="1"/>
  <c r="N8" i="11" s="1"/>
  <c r="L13" i="11"/>
  <c r="L11" i="11" s="1"/>
  <c r="L9" i="11" s="1"/>
  <c r="L8" i="11" s="1"/>
  <c r="J13" i="11"/>
  <c r="N12" i="11"/>
  <c r="L12" i="11"/>
  <c r="J12" i="11"/>
  <c r="L11" i="13" l="1"/>
  <c r="L9" i="13" s="1"/>
  <c r="L8" i="13" s="1"/>
  <c r="N11" i="13"/>
  <c r="N9" i="13" s="1"/>
  <c r="N8" i="13" s="1"/>
  <c r="Q12" i="13"/>
  <c r="Q11" i="13" s="1"/>
  <c r="Q9" i="13" s="1"/>
  <c r="Q8" i="13" s="1"/>
  <c r="P11" i="12"/>
  <c r="P9" i="12" s="1"/>
  <c r="P8" i="12" s="1"/>
  <c r="P12" i="11"/>
  <c r="P11" i="11" s="1"/>
  <c r="P9" i="11" s="1"/>
  <c r="P8" i="11" s="1"/>
  <c r="J11" i="11"/>
  <c r="J9" i="11" s="1"/>
  <c r="J8" i="11" s="1"/>
  <c r="C21" i="6" s="1"/>
  <c r="Q13" i="12"/>
  <c r="Q11" i="12" s="1"/>
  <c r="Q9" i="12" s="1"/>
  <c r="Q8" i="12" s="1"/>
  <c r="J94" i="10"/>
  <c r="J95" i="10"/>
  <c r="J96" i="10"/>
  <c r="J97" i="10"/>
  <c r="J98" i="10"/>
  <c r="J99" i="10"/>
  <c r="J100" i="10"/>
  <c r="J101" i="10"/>
  <c r="J102" i="10"/>
  <c r="J103" i="10"/>
  <c r="J104" i="10"/>
  <c r="J105" i="10"/>
  <c r="J106" i="10"/>
  <c r="J107" i="10"/>
  <c r="J82" i="10"/>
  <c r="J83" i="10"/>
  <c r="J64" i="10"/>
  <c r="J65" i="10"/>
  <c r="J66" i="10"/>
  <c r="J67" i="10"/>
  <c r="J25" i="10"/>
  <c r="J26" i="10"/>
  <c r="N15" i="10"/>
  <c r="N14" i="10" s="1"/>
  <c r="L15" i="10"/>
  <c r="L14" i="10" s="1"/>
  <c r="J15" i="10"/>
  <c r="P15" i="10" s="1"/>
  <c r="P14" i="10" s="1"/>
  <c r="J14" i="10"/>
  <c r="Q12" i="11" l="1"/>
  <c r="Q11" i="11" s="1"/>
  <c r="Q9" i="11" s="1"/>
  <c r="Q8" i="11" s="1"/>
  <c r="Q15" i="10"/>
  <c r="Q14" i="10" s="1"/>
  <c r="J110" i="10" l="1"/>
  <c r="J109" i="10"/>
  <c r="J108" i="10"/>
  <c r="J93" i="10"/>
  <c r="J92" i="10"/>
  <c r="J91" i="10"/>
  <c r="J90" i="10"/>
  <c r="J89" i="10"/>
  <c r="J88" i="10"/>
  <c r="N87" i="10"/>
  <c r="L87" i="10"/>
  <c r="J87" i="10"/>
  <c r="N86" i="10"/>
  <c r="N85" i="10" s="1"/>
  <c r="L86" i="10"/>
  <c r="J86" i="10"/>
  <c r="P86" i="10" s="1"/>
  <c r="N81" i="10"/>
  <c r="L81" i="10"/>
  <c r="J81" i="10"/>
  <c r="P81" i="10" s="1"/>
  <c r="Q81" i="10" s="1"/>
  <c r="N80" i="10"/>
  <c r="L80" i="10"/>
  <c r="J80" i="10"/>
  <c r="P80" i="10" s="1"/>
  <c r="Q80" i="10" s="1"/>
  <c r="N79" i="10"/>
  <c r="L79" i="10"/>
  <c r="J79" i="10"/>
  <c r="N78" i="10"/>
  <c r="L78" i="10"/>
  <c r="J78" i="10"/>
  <c r="N77" i="10"/>
  <c r="L77" i="10"/>
  <c r="J77" i="10"/>
  <c r="N76" i="10"/>
  <c r="L76" i="10"/>
  <c r="J76" i="10"/>
  <c r="N75" i="10"/>
  <c r="L75" i="10"/>
  <c r="J75" i="10"/>
  <c r="P75" i="10" s="1"/>
  <c r="Q75" i="10" s="1"/>
  <c r="N74" i="10"/>
  <c r="L74" i="10"/>
  <c r="J74" i="10"/>
  <c r="P74" i="10" s="1"/>
  <c r="Q74" i="10" s="1"/>
  <c r="N73" i="10"/>
  <c r="L73" i="10"/>
  <c r="J73" i="10"/>
  <c r="P73" i="10" s="1"/>
  <c r="Q73" i="10" s="1"/>
  <c r="N72" i="10"/>
  <c r="L72" i="10"/>
  <c r="J72" i="10"/>
  <c r="P72" i="10" s="1"/>
  <c r="Q72" i="10" s="1"/>
  <c r="N71" i="10"/>
  <c r="L71" i="10"/>
  <c r="J71" i="10"/>
  <c r="N70" i="10"/>
  <c r="L70" i="10"/>
  <c r="J70" i="10"/>
  <c r="P70" i="10" s="1"/>
  <c r="Q70" i="10" s="1"/>
  <c r="N63" i="10"/>
  <c r="L63" i="10"/>
  <c r="J63" i="10"/>
  <c r="P63" i="10" s="1"/>
  <c r="Q63" i="10" s="1"/>
  <c r="N62" i="10"/>
  <c r="L62" i="10"/>
  <c r="J62" i="10"/>
  <c r="P62" i="10" s="1"/>
  <c r="Q62" i="10" s="1"/>
  <c r="N61" i="10"/>
  <c r="L61" i="10"/>
  <c r="J61" i="10"/>
  <c r="N60" i="10"/>
  <c r="L60" i="10"/>
  <c r="J60" i="10"/>
  <c r="P60" i="10" s="1"/>
  <c r="Q60" i="10" s="1"/>
  <c r="N59" i="10"/>
  <c r="L59" i="10"/>
  <c r="J59" i="10"/>
  <c r="N58" i="10"/>
  <c r="L58" i="10"/>
  <c r="J58" i="10"/>
  <c r="N57" i="10"/>
  <c r="L57" i="10"/>
  <c r="J57" i="10"/>
  <c r="P57" i="10" s="1"/>
  <c r="Q57" i="10" s="1"/>
  <c r="N56" i="10"/>
  <c r="L56" i="10"/>
  <c r="J56" i="10"/>
  <c r="N55" i="10"/>
  <c r="L55" i="10"/>
  <c r="J55" i="10"/>
  <c r="P55" i="10" s="1"/>
  <c r="J52" i="10"/>
  <c r="J51" i="10"/>
  <c r="N35" i="10"/>
  <c r="L35" i="10"/>
  <c r="J35" i="10"/>
  <c r="N34" i="10"/>
  <c r="L34" i="10"/>
  <c r="N32" i="10"/>
  <c r="N31" i="10" s="1"/>
  <c r="L32" i="10"/>
  <c r="J32" i="10"/>
  <c r="P32" i="10" s="1"/>
  <c r="L31" i="10"/>
  <c r="N29" i="10"/>
  <c r="N28" i="10" s="1"/>
  <c r="L29" i="10"/>
  <c r="L28" i="10" s="1"/>
  <c r="J29" i="10"/>
  <c r="P29" i="10" s="1"/>
  <c r="P28" i="10" s="1"/>
  <c r="N24" i="10"/>
  <c r="L24" i="10"/>
  <c r="J24" i="10"/>
  <c r="P24" i="10" s="1"/>
  <c r="Q24" i="10" s="1"/>
  <c r="N23" i="10"/>
  <c r="L23" i="10"/>
  <c r="J23" i="10"/>
  <c r="N22" i="10"/>
  <c r="L22" i="10"/>
  <c r="J22" i="10"/>
  <c r="P22" i="10" s="1"/>
  <c r="Q22" i="10" s="1"/>
  <c r="N21" i="10"/>
  <c r="L21" i="10"/>
  <c r="J21" i="10"/>
  <c r="N18" i="10"/>
  <c r="N17" i="10" s="1"/>
  <c r="L18" i="10"/>
  <c r="L17" i="10" s="1"/>
  <c r="J18" i="10"/>
  <c r="J17" i="10" s="1"/>
  <c r="N12" i="10"/>
  <c r="N11" i="10" s="1"/>
  <c r="L12" i="10"/>
  <c r="L11" i="10" s="1"/>
  <c r="J12" i="10"/>
  <c r="P22" i="9"/>
  <c r="Q22" i="9" s="1"/>
  <c r="N22" i="9"/>
  <c r="L22" i="9"/>
  <c r="P21" i="9"/>
  <c r="Q21" i="9" s="1"/>
  <c r="N21" i="9"/>
  <c r="L21" i="9"/>
  <c r="P20" i="9"/>
  <c r="Q20" i="9" s="1"/>
  <c r="N20" i="9"/>
  <c r="L20" i="9"/>
  <c r="L19" i="9" s="1"/>
  <c r="J19" i="9"/>
  <c r="J17" i="9"/>
  <c r="J16" i="9"/>
  <c r="J15" i="9"/>
  <c r="J14" i="9"/>
  <c r="N13" i="9"/>
  <c r="L13" i="9"/>
  <c r="J13" i="9"/>
  <c r="P13" i="9" s="1"/>
  <c r="Q13" i="9" s="1"/>
  <c r="Q11" i="9" s="1"/>
  <c r="N12" i="9"/>
  <c r="L12" i="9"/>
  <c r="L11" i="9" s="1"/>
  <c r="J12" i="9"/>
  <c r="P12" i="9" s="1"/>
  <c r="Q12" i="9" s="1"/>
  <c r="N11" i="9"/>
  <c r="J120" i="8"/>
  <c r="J119" i="8" s="1"/>
  <c r="N117" i="8"/>
  <c r="L117" i="8"/>
  <c r="J117" i="8"/>
  <c r="P117" i="8" s="1"/>
  <c r="N116" i="8"/>
  <c r="L116" i="8"/>
  <c r="J116" i="8"/>
  <c r="P116" i="8" s="1"/>
  <c r="Q116" i="8" s="1"/>
  <c r="N115" i="8"/>
  <c r="L115" i="8"/>
  <c r="J115" i="8"/>
  <c r="N114" i="8"/>
  <c r="L114" i="8"/>
  <c r="J114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N77" i="8"/>
  <c r="L77" i="8"/>
  <c r="J77" i="8"/>
  <c r="P77" i="8" s="1"/>
  <c r="Q77" i="8" s="1"/>
  <c r="N76" i="8"/>
  <c r="L76" i="8"/>
  <c r="J76" i="8"/>
  <c r="P76" i="8" s="1"/>
  <c r="J73" i="8"/>
  <c r="J72" i="8"/>
  <c r="N71" i="8"/>
  <c r="L71" i="8"/>
  <c r="J71" i="8"/>
  <c r="P71" i="8" s="1"/>
  <c r="Q71" i="8" s="1"/>
  <c r="N70" i="8"/>
  <c r="L70" i="8"/>
  <c r="J70" i="8"/>
  <c r="P70" i="8" s="1"/>
  <c r="Q70" i="8" s="1"/>
  <c r="N69" i="8"/>
  <c r="L69" i="8"/>
  <c r="J69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N50" i="8"/>
  <c r="L50" i="8"/>
  <c r="J50" i="8"/>
  <c r="P50" i="8" s="1"/>
  <c r="Q50" i="8" s="1"/>
  <c r="N49" i="8"/>
  <c r="L49" i="8"/>
  <c r="J49" i="8"/>
  <c r="P49" i="8" s="1"/>
  <c r="N48" i="8"/>
  <c r="L48" i="8"/>
  <c r="J48" i="8"/>
  <c r="P48" i="8" s="1"/>
  <c r="Q48" i="8" s="1"/>
  <c r="N47" i="8"/>
  <c r="L47" i="8"/>
  <c r="J47" i="8"/>
  <c r="J42" i="8"/>
  <c r="J41" i="8"/>
  <c r="J40" i="8"/>
  <c r="J39" i="8"/>
  <c r="J38" i="8"/>
  <c r="J37" i="8"/>
  <c r="J36" i="8"/>
  <c r="J35" i="8"/>
  <c r="J34" i="8"/>
  <c r="J33" i="8"/>
  <c r="J32" i="8"/>
  <c r="J31" i="8"/>
  <c r="N30" i="8"/>
  <c r="L30" i="8"/>
  <c r="J30" i="8"/>
  <c r="P30" i="8" s="1"/>
  <c r="Q30" i="8" s="1"/>
  <c r="N29" i="8"/>
  <c r="L29" i="8"/>
  <c r="J29" i="8"/>
  <c r="P29" i="8" s="1"/>
  <c r="Q29" i="8" s="1"/>
  <c r="N28" i="8"/>
  <c r="L28" i="8"/>
  <c r="J28" i="8"/>
  <c r="N25" i="8"/>
  <c r="L25" i="8"/>
  <c r="J25" i="8"/>
  <c r="N24" i="8"/>
  <c r="L24" i="8"/>
  <c r="L23" i="8" s="1"/>
  <c r="J24" i="8"/>
  <c r="P24" i="8" s="1"/>
  <c r="N21" i="8"/>
  <c r="N20" i="8" s="1"/>
  <c r="N17" i="8" s="1"/>
  <c r="L21" i="8"/>
  <c r="L20" i="8" s="1"/>
  <c r="L17" i="8" s="1"/>
  <c r="J21" i="8"/>
  <c r="N12" i="8"/>
  <c r="N11" i="8" s="1"/>
  <c r="L12" i="8"/>
  <c r="J12" i="8"/>
  <c r="P12" i="8" s="1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1" i="7"/>
  <c r="G18" i="7"/>
  <c r="G17" i="7"/>
  <c r="G16" i="7" s="1"/>
  <c r="G14" i="7"/>
  <c r="G13" i="7"/>
  <c r="G11" i="7"/>
  <c r="G10" i="7"/>
  <c r="G9" i="7"/>
  <c r="D23" i="6"/>
  <c r="E23" i="6" s="1"/>
  <c r="D22" i="6"/>
  <c r="E22" i="6" s="1"/>
  <c r="D21" i="6"/>
  <c r="E21" i="6" s="1"/>
  <c r="D20" i="6"/>
  <c r="E20" i="6" s="1"/>
  <c r="D16" i="6"/>
  <c r="E16" i="6" s="1"/>
  <c r="J34" i="10" l="1"/>
  <c r="J31" i="10"/>
  <c r="G20" i="7"/>
  <c r="G8" i="7" s="1"/>
  <c r="C14" i="6" s="1"/>
  <c r="N27" i="8"/>
  <c r="N23" i="8"/>
  <c r="L113" i="8"/>
  <c r="N113" i="8"/>
  <c r="J11" i="8"/>
  <c r="L27" i="8"/>
  <c r="J113" i="8"/>
  <c r="L11" i="8"/>
  <c r="N68" i="8"/>
  <c r="J75" i="8"/>
  <c r="J27" i="8"/>
  <c r="Q117" i="8"/>
  <c r="L68" i="8"/>
  <c r="P75" i="8"/>
  <c r="N75" i="8"/>
  <c r="L75" i="8"/>
  <c r="Q12" i="8"/>
  <c r="Q24" i="8"/>
  <c r="P114" i="8"/>
  <c r="Q114" i="8" s="1"/>
  <c r="Q76" i="8"/>
  <c r="Q75" i="8" s="1"/>
  <c r="P11" i="8"/>
  <c r="P25" i="8"/>
  <c r="Q25" i="8" s="1"/>
  <c r="P28" i="8"/>
  <c r="Q28" i="8" s="1"/>
  <c r="Q27" i="8" s="1"/>
  <c r="P21" i="8"/>
  <c r="P20" i="8" s="1"/>
  <c r="P17" i="8" s="1"/>
  <c r="L46" i="8"/>
  <c r="J68" i="8"/>
  <c r="P69" i="8"/>
  <c r="P68" i="8" s="1"/>
  <c r="P115" i="8"/>
  <c r="Q115" i="8" s="1"/>
  <c r="J20" i="8"/>
  <c r="J17" i="8" s="1"/>
  <c r="J23" i="8"/>
  <c r="J46" i="8"/>
  <c r="N46" i="8"/>
  <c r="N9" i="8" s="1"/>
  <c r="N8" i="8" s="1"/>
  <c r="P47" i="8"/>
  <c r="P46" i="8" s="1"/>
  <c r="Q49" i="8"/>
  <c r="J28" i="10"/>
  <c r="P77" i="10"/>
  <c r="Q77" i="10" s="1"/>
  <c r="J69" i="10"/>
  <c r="L85" i="10"/>
  <c r="L69" i="10"/>
  <c r="N69" i="10"/>
  <c r="J54" i="10"/>
  <c r="L54" i="10"/>
  <c r="N54" i="10"/>
  <c r="Q86" i="10"/>
  <c r="Q32" i="10"/>
  <c r="Q31" i="10" s="1"/>
  <c r="P31" i="10"/>
  <c r="Q55" i="10"/>
  <c r="J11" i="10"/>
  <c r="P12" i="10"/>
  <c r="P11" i="10" s="1"/>
  <c r="P59" i="10"/>
  <c r="Q59" i="10" s="1"/>
  <c r="P79" i="10"/>
  <c r="Q79" i="10" s="1"/>
  <c r="P18" i="10"/>
  <c r="P76" i="10"/>
  <c r="Q76" i="10" s="1"/>
  <c r="P87" i="10"/>
  <c r="P85" i="10" s="1"/>
  <c r="J20" i="10"/>
  <c r="P56" i="10"/>
  <c r="Q56" i="10" s="1"/>
  <c r="P61" i="10"/>
  <c r="Q61" i="10" s="1"/>
  <c r="P71" i="10"/>
  <c r="P35" i="10"/>
  <c r="P34" i="10" s="1"/>
  <c r="P58" i="10"/>
  <c r="Q58" i="10" s="1"/>
  <c r="P78" i="10"/>
  <c r="Q78" i="10" s="1"/>
  <c r="J85" i="10"/>
  <c r="N20" i="10"/>
  <c r="L20" i="10"/>
  <c r="P21" i="10"/>
  <c r="P23" i="10"/>
  <c r="Q23" i="10" s="1"/>
  <c r="N19" i="9"/>
  <c r="N9" i="9" s="1"/>
  <c r="N8" i="9" s="1"/>
  <c r="Q19" i="9"/>
  <c r="Q9" i="9" s="1"/>
  <c r="Q8" i="9" s="1"/>
  <c r="L9" i="9"/>
  <c r="L8" i="9" s="1"/>
  <c r="J11" i="9"/>
  <c r="J9" i="9" s="1"/>
  <c r="J8" i="9" s="1"/>
  <c r="D14" i="6"/>
  <c r="E14" i="6" s="1"/>
  <c r="P11" i="9"/>
  <c r="Q29" i="10"/>
  <c r="Q28" i="10" s="1"/>
  <c r="P19" i="9"/>
  <c r="C18" i="6" l="1"/>
  <c r="D18" i="6" s="1"/>
  <c r="E18" i="6" s="1"/>
  <c r="L9" i="8"/>
  <c r="L8" i="8" s="1"/>
  <c r="Q69" i="8"/>
  <c r="Q68" i="8" s="1"/>
  <c r="J9" i="8"/>
  <c r="J8" i="8" s="1"/>
  <c r="P27" i="8"/>
  <c r="Q21" i="8"/>
  <c r="Q20" i="8" s="1"/>
  <c r="Q17" i="8" s="1"/>
  <c r="Q113" i="8"/>
  <c r="P113" i="8"/>
  <c r="Q11" i="8"/>
  <c r="Q23" i="8"/>
  <c r="P23" i="8"/>
  <c r="Q47" i="8"/>
  <c r="Q46" i="8" s="1"/>
  <c r="N9" i="10"/>
  <c r="N8" i="10" s="1"/>
  <c r="L9" i="10"/>
  <c r="L8" i="10" s="1"/>
  <c r="P69" i="10"/>
  <c r="Q12" i="10"/>
  <c r="Q11" i="10" s="1"/>
  <c r="Q87" i="10"/>
  <c r="P54" i="10"/>
  <c r="Q54" i="10"/>
  <c r="Q18" i="10"/>
  <c r="Q17" i="10" s="1"/>
  <c r="P17" i="10"/>
  <c r="Q35" i="10"/>
  <c r="Q34" i="10" s="1"/>
  <c r="Q71" i="10"/>
  <c r="Q69" i="10" s="1"/>
  <c r="J9" i="10"/>
  <c r="J8" i="10" s="1"/>
  <c r="Q85" i="10"/>
  <c r="Q21" i="10"/>
  <c r="Q20" i="10" s="1"/>
  <c r="P20" i="10"/>
  <c r="P9" i="9"/>
  <c r="P8" i="9" s="1"/>
  <c r="D19" i="6" l="1"/>
  <c r="E19" i="6" s="1"/>
  <c r="C19" i="6"/>
  <c r="P9" i="8"/>
  <c r="P8" i="8" s="1"/>
  <c r="C17" i="6"/>
  <c r="D17" i="6" s="1"/>
  <c r="E17" i="6" s="1"/>
  <c r="Q9" i="8"/>
  <c r="Q8" i="8" s="1"/>
  <c r="P9" i="10"/>
  <c r="P8" i="10" s="1"/>
  <c r="Q9" i="10"/>
  <c r="Q8" i="10" s="1"/>
  <c r="C15" i="6" l="1"/>
  <c r="C29" i="6" s="1"/>
  <c r="D29" i="6" s="1"/>
  <c r="E29" i="6" s="1"/>
  <c r="D15" i="6" l="1"/>
  <c r="E15" i="6" s="1"/>
</calcChain>
</file>

<file path=xl/sharedStrings.xml><?xml version="1.0" encoding="utf-8"?>
<sst xmlns="http://schemas.openxmlformats.org/spreadsheetml/2006/main" count="6455" uniqueCount="3364">
  <si>
    <t>DPH</t>
  </si>
  <si>
    <t>Popis</t>
  </si>
  <si>
    <t>Poř.</t>
  </si>
  <si>
    <t>Typ</t>
  </si>
  <si>
    <t>Kód</t>
  </si>
  <si>
    <t>MJ</t>
  </si>
  <si>
    <t>Výměra</t>
  </si>
  <si>
    <t>Cena</t>
  </si>
  <si>
    <t>Jedn. hmotn.</t>
  </si>
  <si>
    <t>Hmotnost</t>
  </si>
  <si>
    <t>Jedn. suť</t>
  </si>
  <si>
    <t>Suť</t>
  </si>
  <si>
    <t>Sazba DPH</t>
  </si>
  <si>
    <t>Cena s DPH</t>
  </si>
  <si>
    <t>Výkaz výměr:</t>
  </si>
  <si>
    <t>Jedn. Cena</t>
  </si>
  <si>
    <t>S</t>
  </si>
  <si>
    <t>S/SO 01</t>
  </si>
  <si>
    <t>S/SO 01/001</t>
  </si>
  <si>
    <t>001: Zemní práce</t>
  </si>
  <si>
    <t>S/SO 01/002</t>
  </si>
  <si>
    <t>002: Zakládání, zpevňování hornin</t>
  </si>
  <si>
    <t>S/SO 01/003</t>
  </si>
  <si>
    <t>003: Svislé a kompletní konstrukce</t>
  </si>
  <si>
    <t>S/SO 01/004</t>
  </si>
  <si>
    <t>004: Vodorovné konstrukce</t>
  </si>
  <si>
    <t>S/SO 01/005</t>
  </si>
  <si>
    <t>005: Komunikace pozemní</t>
  </si>
  <si>
    <t>S/SO 01/006</t>
  </si>
  <si>
    <t>006: Úpravy povrchů, podlahy a osazovaní výplní</t>
  </si>
  <si>
    <t>S/SO 01/009</t>
  </si>
  <si>
    <t>009: Ostatní konstrukce a práce, bourání</t>
  </si>
  <si>
    <t>S/SO 01/099</t>
  </si>
  <si>
    <t>099: Přesun hmot a manipulace se sutí</t>
  </si>
  <si>
    <t>S/SO 01/711</t>
  </si>
  <si>
    <t>711: Izolace proti vodě, vlhkosti a plynu</t>
  </si>
  <si>
    <t>S/SO 01/712</t>
  </si>
  <si>
    <t>712: Povlakové krytiny</t>
  </si>
  <si>
    <t>S/SO 01/713</t>
  </si>
  <si>
    <t>713: Izolace tepelné</t>
  </si>
  <si>
    <t>S/SO 01/725</t>
  </si>
  <si>
    <t>725: Zařizovací předměty</t>
  </si>
  <si>
    <t>S/SO 01/761</t>
  </si>
  <si>
    <t>761: Konstrukce prosvětlovací</t>
  </si>
  <si>
    <t>S/SO 01/762</t>
  </si>
  <si>
    <t>762: Konstrukce tesařské</t>
  </si>
  <si>
    <t>S/SO 01/763</t>
  </si>
  <si>
    <t>763: Konstrukce montované</t>
  </si>
  <si>
    <t>S/SO 01/764</t>
  </si>
  <si>
    <t>764: Konstrukce klempířské</t>
  </si>
  <si>
    <t>S/SO 01/765</t>
  </si>
  <si>
    <t>765: Krytina skládaná</t>
  </si>
  <si>
    <t>S/SO 01/766</t>
  </si>
  <si>
    <t>766: Konstrukce truhlářské</t>
  </si>
  <si>
    <t>S/SO 01/767</t>
  </si>
  <si>
    <t>767: Konstrukce zámečnické</t>
  </si>
  <si>
    <t>S/SO 01/771</t>
  </si>
  <si>
    <t>771: Podlahy z dlaždic</t>
  </si>
  <si>
    <t>S/SO 01/776</t>
  </si>
  <si>
    <t>776: Podlahy povlakové</t>
  </si>
  <si>
    <t>S/SO 01/781</t>
  </si>
  <si>
    <t>781: Obklady</t>
  </si>
  <si>
    <t>S/SO 01/783</t>
  </si>
  <si>
    <t>783: Nátěry</t>
  </si>
  <si>
    <t>S/SO 01/784</t>
  </si>
  <si>
    <t>784: Malby a tapety</t>
  </si>
  <si>
    <t>S/SO 01/786</t>
  </si>
  <si>
    <t>786: Stínění a čalounické úpravy</t>
  </si>
  <si>
    <t>S/SO 02</t>
  </si>
  <si>
    <t>S/SO 02/002</t>
  </si>
  <si>
    <t>S/SO 02/003</t>
  </si>
  <si>
    <t>S/SO 02/004</t>
  </si>
  <si>
    <t>S/SO 02/009</t>
  </si>
  <si>
    <t>S/SO 02/099</t>
  </si>
  <si>
    <t>S/SO 02/711</t>
  </si>
  <si>
    <t xml:space="preserve"> </t>
  </si>
  <si>
    <t>Stavba</t>
  </si>
  <si>
    <t>Objekt</t>
  </si>
  <si>
    <t>Oddíl</t>
  </si>
  <si>
    <t>SP</t>
  </si>
  <si>
    <t>122211101</t>
  </si>
  <si>
    <t>Odkopávky a prokopávky v hornině třídy těžitelnosti I, skupiny 3 ručně</t>
  </si>
  <si>
    <t>m3</t>
  </si>
  <si>
    <t>pro drenáž okolo objektu</t>
  </si>
  <si>
    <t>20,05*0,5*0,5</t>
  </si>
  <si>
    <t>14,1*0,5*0,5</t>
  </si>
  <si>
    <t>4,58*0,5*0,5</t>
  </si>
  <si>
    <t>7,3*0,5*0,5</t>
  </si>
  <si>
    <t>(13,72+1,15*2+0,5)*0,5*0,5</t>
  </si>
  <si>
    <t>10,76*0,5*0,5</t>
  </si>
  <si>
    <t>pro tepelné čerpadlo</t>
  </si>
  <si>
    <t>5,4*1,2</t>
  </si>
  <si>
    <t>139711111</t>
  </si>
  <si>
    <t>Vykopávky v uzavřených prostorech v hornině třídy těžitelnosti I skupiny 1 až 3 ručně</t>
  </si>
  <si>
    <t>m.č. 05 na úroveň -3,1 z úrovně -1,95 (-2,1 po vybourání mazaniny)</t>
  </si>
  <si>
    <t>30,31*(3,1-2,1)</t>
  </si>
  <si>
    <t>m.č. 05 na úroveň -3,45 z úrovně -3,1</t>
  </si>
  <si>
    <t>2,35*2,86*0,35</t>
  </si>
  <si>
    <t>výkop pro základový pas opěrné zídky</t>
  </si>
  <si>
    <t>(0,98+8,13+0,795)*0,5*0,75</t>
  </si>
  <si>
    <t>výkop 1.NP</t>
  </si>
  <si>
    <t>(310,83-30,31-6,721)*0,05</t>
  </si>
  <si>
    <t>167151101</t>
  </si>
  <si>
    <t>Nakládání výkopku z hornin třídy těžitelnosti I skupiny 1 až 3 do 100 m3</t>
  </si>
  <si>
    <t>162751117</t>
  </si>
  <si>
    <t>Vodorovné přemístění přes 9 000 do 10000 m výkopku/sypaniny z horniny třídy těžitelnosti I skupiny 1 až 3</t>
  </si>
  <si>
    <t>162751119</t>
  </si>
  <si>
    <t>Příplatek k vodorovnému přemístění výkopku/sypaniny z horniny třídy těžitelnosti I skupiny 1 až 3 ZKD 1000 m přes 10000 m</t>
  </si>
  <si>
    <t>171251201</t>
  </si>
  <si>
    <t>Uložení sypaniny na skládky nebo meziskládky</t>
  </si>
  <si>
    <t>171201231</t>
  </si>
  <si>
    <t>Poplatek za uložení zeminy a kamení na recyklační skládce (skládkovné) kód odpadu 17 05 04</t>
  </si>
  <si>
    <t>t</t>
  </si>
  <si>
    <t>174111102</t>
  </si>
  <si>
    <t>Zásyp v uzavřených prostorech sypaninou se zhutněním ručně</t>
  </si>
  <si>
    <t>podsyp pod rampu m.č. 117</t>
  </si>
  <si>
    <t>(7,88*0,47)/2*1,6</t>
  </si>
  <si>
    <t>podsyp pod podlahu na úrovni -3,1</t>
  </si>
  <si>
    <t>2,35*2,86*0,25</t>
  </si>
  <si>
    <t>podsyp pod podlahu na úrovni -2,63 z -3,1 ( skladba podlahy 0,25 m)</t>
  </si>
  <si>
    <t>(2,86*1,5-0,7*0,5)*0,22</t>
  </si>
  <si>
    <t>podsyp pod podlahu - terasa -3,1 na -1,9 (skladba podlahy 0,25 m)</t>
  </si>
  <si>
    <t>(1,104+0,919)/2*7,38*0,95</t>
  </si>
  <si>
    <t>H</t>
  </si>
  <si>
    <t>58344171</t>
  </si>
  <si>
    <t>štěrkodrť frakce 0/32</t>
  </si>
  <si>
    <t>objemová hmotnost - 2,66t/m3</t>
  </si>
  <si>
    <t>12,602*2,66</t>
  </si>
  <si>
    <t>182303111</t>
  </si>
  <si>
    <t>Doplnění zeminy nebo substrátu na travnatých plochách tl do 50 mm rovina v rovinně a svahu do 1:5</t>
  </si>
  <si>
    <t>m2</t>
  </si>
  <si>
    <t>958,0; plocha ze situace</t>
  </si>
  <si>
    <t>10371500</t>
  </si>
  <si>
    <t>substrát pro trávníky VL</t>
  </si>
  <si>
    <t>958*0,05; tl. 50 mm</t>
  </si>
  <si>
    <t>183403114</t>
  </si>
  <si>
    <t xml:space="preserve">Obdělání půdy kultivátorováním v rovině a svahu do 1:5 </t>
  </si>
  <si>
    <t>958,0*2; plocha 2x</t>
  </si>
  <si>
    <t>183403153</t>
  </si>
  <si>
    <t>Obdělání půdy hrabáním v rovině a svahu do 1:5</t>
  </si>
  <si>
    <t>183403161</t>
  </si>
  <si>
    <t xml:space="preserve">Obdělání půdy válením v rovině a svahu do 1:5 </t>
  </si>
  <si>
    <t>184813511</t>
  </si>
  <si>
    <t>Chemické odplevelení před založením kultury postřikem na široko v rovině a svahu do 1:5 ručně</t>
  </si>
  <si>
    <t>181451131</t>
  </si>
  <si>
    <t>Založení parkového trávníku výsevem pl přes 1000 m2 v rovině a ve svahu do 1:5</t>
  </si>
  <si>
    <t>00572410</t>
  </si>
  <si>
    <t>osivo směs travní parková</t>
  </si>
  <si>
    <t>kg</t>
  </si>
  <si>
    <t>30,0 g/m2</t>
  </si>
  <si>
    <t>958,0*30/1000</t>
  </si>
  <si>
    <t>28,74*0,03; ztratné 3%</t>
  </si>
  <si>
    <t>185803211</t>
  </si>
  <si>
    <t>Uválcování trávníku v rovině a svahu do 1:5</t>
  </si>
  <si>
    <t>185802113</t>
  </si>
  <si>
    <t>Hnojení půdy umělým hnojivem na široko v rovině a svahu do 1:5</t>
  </si>
  <si>
    <t>50g/m2 0,05 kg/m2</t>
  </si>
  <si>
    <t>958,0*0,05/1000</t>
  </si>
  <si>
    <t>25191155</t>
  </si>
  <si>
    <t>hnojivo průmyslové</t>
  </si>
  <si>
    <t>958,0*50/1000</t>
  </si>
  <si>
    <t>47,9*0,03; ztratné 3%</t>
  </si>
  <si>
    <t>111151221</t>
  </si>
  <si>
    <t>Pokosení trávníku parkového pl do 10000 m2 s odvozem do 20 km v rovině a svahu do 1:5</t>
  </si>
  <si>
    <t>185803111</t>
  </si>
  <si>
    <t>Ošetření trávníku shrabáním v rovině a svahu do 1:5</t>
  </si>
  <si>
    <t>185804312</t>
  </si>
  <si>
    <t>Zalití rostlin vodou plocha přes 20 m2</t>
  </si>
  <si>
    <t>50l /m2</t>
  </si>
  <si>
    <t>08211321</t>
  </si>
  <si>
    <t>voda pitná pro ostatní odběratele</t>
  </si>
  <si>
    <t>212572111</t>
  </si>
  <si>
    <t>Lože pro trativody ze štěrkopísku tříděného</t>
  </si>
  <si>
    <t>75,0*0,5*0,1</t>
  </si>
  <si>
    <t>212755216</t>
  </si>
  <si>
    <t>Trativody z drenážních trubek plastových flexibilních D 160 mm bez lože</t>
  </si>
  <si>
    <t>m</t>
  </si>
  <si>
    <t>okolo objektu</t>
  </si>
  <si>
    <t>20,05+14,1+4,58</t>
  </si>
  <si>
    <t>7,3+13,72+1,15*2+1,5</t>
  </si>
  <si>
    <t>10,76</t>
  </si>
  <si>
    <t>0,69; zaokrouhlení</t>
  </si>
  <si>
    <t>211531111</t>
  </si>
  <si>
    <t>Výplň odvodňovacích žeber nebo trativodů kamenivem hrubým drceným frakce 16 až 63 mm</t>
  </si>
  <si>
    <t>75,0*0,5*0,4</t>
  </si>
  <si>
    <t>274313711</t>
  </si>
  <si>
    <t>Základové pásy z betonu tř. C 20/25</t>
  </si>
  <si>
    <t>opěrná zídka m.č. 117</t>
  </si>
  <si>
    <t>(8,13+0,98+0,795)*0,5*0,6</t>
  </si>
  <si>
    <t>279113153</t>
  </si>
  <si>
    <t>Základová zeď tl přes 200 do 250 mm z tvárnic ztraceného bednění včetně výplně z betonu tř. C 25/30</t>
  </si>
  <si>
    <t>(1,36+7,88+1,163)*(3,25-1,75)</t>
  </si>
  <si>
    <t>279361821</t>
  </si>
  <si>
    <t>Výztuž základových zdí nosných betonářskou ocelí 10 505</t>
  </si>
  <si>
    <t>40,0 kg/m3</t>
  </si>
  <si>
    <t>15,605*0,25*40*0,001</t>
  </si>
  <si>
    <t>275313811</t>
  </si>
  <si>
    <t>Základové patky z betonu tř. C 25/30</t>
  </si>
  <si>
    <t>základ pod tepelné čerpadlo</t>
  </si>
  <si>
    <t>základ pod svařenec</t>
  </si>
  <si>
    <t>0,55*0,55*0,5</t>
  </si>
  <si>
    <t>273313711</t>
  </si>
  <si>
    <t>Základové desky z betonu tř. C 20/25</t>
  </si>
  <si>
    <t>podkladní beton</t>
  </si>
  <si>
    <t>23,0*0,1; m.č. 117</t>
  </si>
  <si>
    <t>273313511</t>
  </si>
  <si>
    <t>Základové desky z betonu tř. C 12/15</t>
  </si>
  <si>
    <t>podkladní deska 1.NP</t>
  </si>
  <si>
    <t>310,83*0,1; stávající plocha 1.NP</t>
  </si>
  <si>
    <t>271542211</t>
  </si>
  <si>
    <t>Podsyp pod základové konstrukce se zhutněním z netříděné štěrkodrtě</t>
  </si>
  <si>
    <t>podsyp pod rampu</t>
  </si>
  <si>
    <t>(5,1+7,194+3,886)*1,05*1,3</t>
  </si>
  <si>
    <t>podsyp pod desku 1.NP</t>
  </si>
  <si>
    <t>310,83*0,05; stávající plocha 1.NP</t>
  </si>
  <si>
    <t>279311115</t>
  </si>
  <si>
    <t>Postupné podbetonování základového zdiva prostým betonem tř. C 20/25</t>
  </si>
  <si>
    <t>7,88*0,9*0,45; m.č. 117,118</t>
  </si>
  <si>
    <t>317941121</t>
  </si>
  <si>
    <t>Osazování ocelových válcovaných nosníků na zdivu I, IE, U, UE nebo L do č. 12 nebo výšky do 120 mm</t>
  </si>
  <si>
    <t>I 120 - 11,1 kg/m</t>
  </si>
  <si>
    <t>1.np</t>
  </si>
  <si>
    <t>1,5*11,1*0,001; m.č. 017</t>
  </si>
  <si>
    <t>1,7*11,1*0,001*4; m.č. 04</t>
  </si>
  <si>
    <t>1,7*11,1*0,001; m.č. 06</t>
  </si>
  <si>
    <t>1,5*11,1*0,001; m.č. 08</t>
  </si>
  <si>
    <t>1,5*11,1*0,001*3; m.č. 09,10,11</t>
  </si>
  <si>
    <t>1,7*11,1*0,001*3; M.Č. 017</t>
  </si>
  <si>
    <t>1,75*11,1*0,001*4; m.č. 04(119)</t>
  </si>
  <si>
    <t>2.np</t>
  </si>
  <si>
    <t>1,5*11,1*0,001*2; m.č. 16</t>
  </si>
  <si>
    <t>1,5*11,1*0,001*2; m.č. 20</t>
  </si>
  <si>
    <t>1,5*11,1*0,001; m.č. 31</t>
  </si>
  <si>
    <t>1,5*11,1*0,001; m.č. 9</t>
  </si>
  <si>
    <t>1,5*11,1*0,001; m.č. 10</t>
  </si>
  <si>
    <t>2,5*11,1*0,001; m.č. 2</t>
  </si>
  <si>
    <t>2,5*11,1*0,001*3; m.č. 2</t>
  </si>
  <si>
    <t>3,4*11,1*0,001*3; m.č. 3,5</t>
  </si>
  <si>
    <t>13010714</t>
  </si>
  <si>
    <t>ocel profilová jakost S235JR (11 375) průřez I (IPN) 120</t>
  </si>
  <si>
    <t>346244381</t>
  </si>
  <si>
    <t>Plentování jednostranné v do 200 mm válcovaných nosníků cihlami</t>
  </si>
  <si>
    <t>1,5*0,12*2; m.č. 017</t>
  </si>
  <si>
    <t>1,7*0,12*2; m.č. 04</t>
  </si>
  <si>
    <t>1,7*0,12*2; m.č. 06</t>
  </si>
  <si>
    <t>1,5*0,12*2; m.č. 08</t>
  </si>
  <si>
    <t>1,5*0,12*2*3; m.č. 09,10,11</t>
  </si>
  <si>
    <t>1,7*0,12*2; M.Č. 017</t>
  </si>
  <si>
    <t>1,75*0,12*2; m.č. 04(119)</t>
  </si>
  <si>
    <t>1,5*0,12*2*2; m.č. 16</t>
  </si>
  <si>
    <t>1,5*0,12*2*2; m.č. 20</t>
  </si>
  <si>
    <t>1,5*0,12*2; m.č. 31</t>
  </si>
  <si>
    <t>1,5*0,12*2; m.č. 9</t>
  </si>
  <si>
    <t>1,5*0,12*2; m.č. 10</t>
  </si>
  <si>
    <t>2,5*0,12*2; m.č. 2</t>
  </si>
  <si>
    <t>3,4*0,12*2; m.č. 3,5</t>
  </si>
  <si>
    <t>317234410</t>
  </si>
  <si>
    <t>Vyzdívka mezi nosníky z cihel pálených na MC</t>
  </si>
  <si>
    <t>2,5*0,12*0,3; m.č. 2 osazení překladů</t>
  </si>
  <si>
    <t>1,7*0,12*0,4; m.č. 04 osazení překladů</t>
  </si>
  <si>
    <t>3,4*0,12*0,5; m.č. 3,5 osazení překladů</t>
  </si>
  <si>
    <t>1,75*0,12*0,7; m.č. 04(119)</t>
  </si>
  <si>
    <t>340239211</t>
  </si>
  <si>
    <t>Zazdívka otvorů v příčkách nebo stěnách pl přes 1 do 4 m2 cihlami plnými tl do 100 mm</t>
  </si>
  <si>
    <t>1.NP</t>
  </si>
  <si>
    <t>0,8*2,05; m.č. 104</t>
  </si>
  <si>
    <t>0,8*2,05; m.č. 105</t>
  </si>
  <si>
    <t>0,7*2,05; m.č. 110</t>
  </si>
  <si>
    <t>0,8*2,05; m.č. 115</t>
  </si>
  <si>
    <t>0,48*2,02; m.č. 116</t>
  </si>
  <si>
    <t>340238211</t>
  </si>
  <si>
    <t>Zazdívka otvorů v příčkách nebo stěnách pl přes 0,25 do 1 m2 cihlami plnými tl do 100 mm</t>
  </si>
  <si>
    <t>2.NP</t>
  </si>
  <si>
    <t>1,0*0,8; m.č. 219</t>
  </si>
  <si>
    <t>1,0*1,0; m.č. 221</t>
  </si>
  <si>
    <t>340239212</t>
  </si>
  <si>
    <t>Zazdívka otvorů v příčkách nebo stěnách pl přes 1 do 4 m2 cihlami plnými tl přes 100 mm</t>
  </si>
  <si>
    <t>0,9*2,05; m.č. 119</t>
  </si>
  <si>
    <t>0,9*2,05; m.č.120</t>
  </si>
  <si>
    <t>0,9*2,05; m.č. 121</t>
  </si>
  <si>
    <t>1,0*2,05; m.č. 203</t>
  </si>
  <si>
    <t>1,7*0,75; m.č. 121</t>
  </si>
  <si>
    <t>310238211</t>
  </si>
  <si>
    <t>Zazdívka otvorů pl přes 0,25 do 1 m2 ve zdivu nadzákladovém cihlami pálenými na MVC</t>
  </si>
  <si>
    <t>0,7*2,77*0,3; m.č. 202</t>
  </si>
  <si>
    <t>342244201</t>
  </si>
  <si>
    <t>Příčka z cihel broušených na tenkovrstvou maltu tloušťky 80 mm</t>
  </si>
  <si>
    <t>(2,7+1,8)*3,0-(0,7*1,97); m.č. 106</t>
  </si>
  <si>
    <t>(2,6+1,8)*3,0-(0,7*1,97); m.č. 108</t>
  </si>
  <si>
    <t>0,9*2,5*2; m.č. 111</t>
  </si>
  <si>
    <t>2,22*3,0-(0,8*1,97); m.č. 112</t>
  </si>
  <si>
    <t>(0,383+2,25)*3,0-(0,9*1,97); m.č. 119</t>
  </si>
  <si>
    <t>1,8*3,5-(0,8*1,97); m.č. 210</t>
  </si>
  <si>
    <t>2,25*3,5-(0,8*1,97); m.č. 207</t>
  </si>
  <si>
    <t>1,8*3,0-(0,7*1,97); m.č. 204,205</t>
  </si>
  <si>
    <t>(1,0+1,78)*3,5+0,25*0,84; m.č. 223,224</t>
  </si>
  <si>
    <t>4,3*3,5; m.č. 219</t>
  </si>
  <si>
    <t>4,3*3,5-(0,9*1,97); m.č. 218</t>
  </si>
  <si>
    <t>342244221</t>
  </si>
  <si>
    <t>Příčka z cihel broušených na tenkovrstvou maltu tloušťky 140 mm</t>
  </si>
  <si>
    <t>2,6*3,0; m.č. 206</t>
  </si>
  <si>
    <t>3,1*3,5; m.č. 211</t>
  </si>
  <si>
    <t>317168052</t>
  </si>
  <si>
    <t>Překlad keramický vysoký v 238 mm dl 1250 mm</t>
  </si>
  <si>
    <t>kus</t>
  </si>
  <si>
    <t>1; m.č.106</t>
  </si>
  <si>
    <t>1; m.č. 108</t>
  </si>
  <si>
    <t>1; m.č. 112</t>
  </si>
  <si>
    <t>1; m.č. 119</t>
  </si>
  <si>
    <t>1; m.č. 204</t>
  </si>
  <si>
    <t>1; m.č. 208</t>
  </si>
  <si>
    <t>1; m.č. 210</t>
  </si>
  <si>
    <t>1; m.č. 218</t>
  </si>
  <si>
    <t>413321616</t>
  </si>
  <si>
    <t>Nosníky ze ŽB tř. C 30/37</t>
  </si>
  <si>
    <t>nový průvlak m.č. 117</t>
  </si>
  <si>
    <t>2,5*0,45*0,12</t>
  </si>
  <si>
    <t>413351121</t>
  </si>
  <si>
    <t>Zřízení bednění nosníků a průvlaků bez podpěrné kce výšky přes 100 cm</t>
  </si>
  <si>
    <t>2,5*0,45</t>
  </si>
  <si>
    <t>2,5*0,12*2</t>
  </si>
  <si>
    <t>413351122</t>
  </si>
  <si>
    <t>Odstranění bednění nosníků a průvlaků bez podpěrné kce výšky přes 100 cm</t>
  </si>
  <si>
    <t>413352115</t>
  </si>
  <si>
    <t>Zřízení podpěrné konstrukce nosníků výšky podepření do 4 m pro nosník výšky přes 100 cm</t>
  </si>
  <si>
    <t>413352116</t>
  </si>
  <si>
    <t>Odstranění podpěrné konstrukce nosníků výšky podepření do 4 m pro nosník výšky přes 100 cm</t>
  </si>
  <si>
    <t>413941121</t>
  </si>
  <si>
    <t>Osazování ocelových válcovaných nosníků stropů I, IE, U, UE nebo L do č.12 nebo výšky do 120 mm</t>
  </si>
  <si>
    <t>3xI120 - délky 2500 mm, I120 - 11,1 kg/m</t>
  </si>
  <si>
    <t>3*2,5*11,1*0,001</t>
  </si>
  <si>
    <t>413361821</t>
  </si>
  <si>
    <t>Výztuž nosníků, volných trámů nebo průvlaků volných trámů betonářskou ocelí 10 505</t>
  </si>
  <si>
    <t>příložky 140x140x10 mm, P10 tl. 78,5 kg/m2, kotvit po á 300 mm</t>
  </si>
  <si>
    <t>7,38/0,3= 25</t>
  </si>
  <si>
    <t>25*0,14*0,14*78,5*0,001</t>
  </si>
  <si>
    <t>0,038*0,2; rezerva na svary a spoje</t>
  </si>
  <si>
    <t>591411111</t>
  </si>
  <si>
    <t>Kladení dlažby z mozaiky jednobarevné komunikací pro pěší lože z kameniva</t>
  </si>
  <si>
    <t>2,35*2,86+1,2*0,2; m.č. 117</t>
  </si>
  <si>
    <t>36,58; m.č. 118+terasa</t>
  </si>
  <si>
    <t>55,26+110,09+73,34; pochozí plochy</t>
  </si>
  <si>
    <t>0,769; zaokrouhlení</t>
  </si>
  <si>
    <t>58381004</t>
  </si>
  <si>
    <t>kostka štípaná dlažební mozaika žula 4/6 tř 1</t>
  </si>
  <si>
    <t>283,0; ploch</t>
  </si>
  <si>
    <t>283,0*0,03; ZTRATNÉ 3%</t>
  </si>
  <si>
    <t>0,51; ZAOKROUHLENÍ</t>
  </si>
  <si>
    <t>564801112</t>
  </si>
  <si>
    <t>Podklad z drceného kameniva frakce 4-8 plochy přes 100 m2 tl 40 mm</t>
  </si>
  <si>
    <t>564951313</t>
  </si>
  <si>
    <t>Podklad z betonového recyklátu plochy přes 100 m2 tl 150 mm</t>
  </si>
  <si>
    <t>591211111</t>
  </si>
  <si>
    <t>Kladení dlažby z kostek drobných z kamene do lože z kameniva těženého tl 50 mm</t>
  </si>
  <si>
    <t>75,0; parkovací plocha</t>
  </si>
  <si>
    <t>58381007</t>
  </si>
  <si>
    <t>kostka štípaná dlažební žula drobná 8/10</t>
  </si>
  <si>
    <t>75,0; PLOCHA</t>
  </si>
  <si>
    <t>75*0,03; PROŘEZ 10%</t>
  </si>
  <si>
    <t>0,75; ZAOKROUHLENÍ</t>
  </si>
  <si>
    <t>564801012</t>
  </si>
  <si>
    <t>Podklad z drceného kameniva frakce 4-8 plochy do 100 m2 tl 40 mm</t>
  </si>
  <si>
    <t>5649503R1</t>
  </si>
  <si>
    <t>Podklad z betonového recyklátu plochy do 100 m2 tl 150 mm - frakce 32-63, zpevněný cementem</t>
  </si>
  <si>
    <t>564950313</t>
  </si>
  <si>
    <t>Podklad z betonového recyklátu plochy do 100 m2 tl 150 mm - frakce 0-6</t>
  </si>
  <si>
    <t>599432111</t>
  </si>
  <si>
    <t>Vyplnění spár dlažby z lomového kamene drobným kamenivem</t>
  </si>
  <si>
    <t>283,0+75,0</t>
  </si>
  <si>
    <t>916241213</t>
  </si>
  <si>
    <t>Osazení obrubníku kamenného stojatého s boční opěrou do lože z betonu prostého</t>
  </si>
  <si>
    <t>okolo parkovací plochy</t>
  </si>
  <si>
    <t>(5+15+5)</t>
  </si>
  <si>
    <t>15,0; přejezdový</t>
  </si>
  <si>
    <t>ZAHRADNÍ OBRUBNÍK</t>
  </si>
  <si>
    <t>okolo chodníkuů</t>
  </si>
  <si>
    <t>151,0+19,0+8,0+17+50+16</t>
  </si>
  <si>
    <t>58380374</t>
  </si>
  <si>
    <t>obrubník kamenný žulový přímý 1000x120x250mm</t>
  </si>
  <si>
    <t>5838037R</t>
  </si>
  <si>
    <t>obrubník kamenný žulový přímý 1000x80x200mm</t>
  </si>
  <si>
    <t>916991121</t>
  </si>
  <si>
    <t>Lože pod obrubníky, krajníky nebo obruby z dlažebních kostek z betonu prostého</t>
  </si>
  <si>
    <t>41,0*0,1*0,1*3</t>
  </si>
  <si>
    <t>261*0,1*0,1*3</t>
  </si>
  <si>
    <t>637121113</t>
  </si>
  <si>
    <t>Okapový chodník z kačírku tl 200 mm s udusáním</t>
  </si>
  <si>
    <t>17,3; plocha ze situace</t>
  </si>
  <si>
    <t>632481215</t>
  </si>
  <si>
    <t>Separační vrstva z geotextilie</t>
  </si>
  <si>
    <t>631311115</t>
  </si>
  <si>
    <t>Mazanina tl přes 50 do 80 mm z betonu prostého bez zvýšených nároků na prostředí tř. C 20/25</t>
  </si>
  <si>
    <t>terasy 2.NP - mazanina ve spádu</t>
  </si>
  <si>
    <t>68,0*0,055</t>
  </si>
  <si>
    <t>631319011</t>
  </si>
  <si>
    <t>Příplatek k mazanině tl přes 50 do 80 mm za přehlazení povrchu</t>
  </si>
  <si>
    <t>631311224</t>
  </si>
  <si>
    <t>Mazanina tl přes 80 do 120 mm z betonu prostého se zvýšenými nároky na prostředí tř. C 25/30</t>
  </si>
  <si>
    <t>17,46*0,15; m.č. 117</t>
  </si>
  <si>
    <t>631319012</t>
  </si>
  <si>
    <t>Příplatek k mazanině tl přes 80 do 120 mm za přehlazení povrchu</t>
  </si>
  <si>
    <t>631319173</t>
  </si>
  <si>
    <t>Příplatek k mazanině tl přes 80 do 120 mm za stržení povrchu spodní vrstvy před vložením výztuže</t>
  </si>
  <si>
    <t>631362021</t>
  </si>
  <si>
    <t>Výztuž mazanin svařovanými sítěmi Kari</t>
  </si>
  <si>
    <t>výztuž sítí 5/100 - 3,08 kg/m2</t>
  </si>
  <si>
    <t>17,46*3,08*0,001; m.č. 117</t>
  </si>
  <si>
    <t>0,054*0,25; na překrytí, svary a spoje 25%</t>
  </si>
  <si>
    <t>9389021R1</t>
  </si>
  <si>
    <t>Povrchová úprava betonových konstrukcí - striáž</t>
  </si>
  <si>
    <t>632451111</t>
  </si>
  <si>
    <t>Cementový samonivelační potěr ze suchých směsí tl přes 25 do 30 mm</t>
  </si>
  <si>
    <t>292,87; podlaha P3</t>
  </si>
  <si>
    <t>612131101</t>
  </si>
  <si>
    <t>Cementový postřik vnitřních stěn nanášený celoplošně ručně</t>
  </si>
  <si>
    <t>(17,23+3,15+1,15+17,73+0,45*2+0,5+0,9)*2,9-(1,05*2,9+0,8*1,97*7+0,9*1,97*2+1,61*0,6+1,17*0,63); m.č. 101</t>
  </si>
  <si>
    <t>(2,4+1,5)*2*2,9-(0,8*1,97*3+0,7*1,97); m.č. 102</t>
  </si>
  <si>
    <t>(4,2+3,16)*2*2,9-(0,8*1,97+0,55*0,6+1,173*0,98*2); m.č. 103</t>
  </si>
  <si>
    <t>(2,6+2,8)*2*2,9-(0,8*1,97+1,2*0,6+0,6*0,6); m.č. 104</t>
  </si>
  <si>
    <t>(1,1+1,1)*2*2,9-(0,7*1,97); m.č. 105</t>
  </si>
  <si>
    <t>(2,7+1,7)*2*2,9-(0,7*1,97); m.č. 106</t>
  </si>
  <si>
    <t>(6,3+4,4)*2*2,9-(0,8*1,97+0,7*1,97*2+0,9*0,6); m.č. 107</t>
  </si>
  <si>
    <t>(2,6+1,7)*2*2,9-(0,7*1,97); m.č. 108</t>
  </si>
  <si>
    <t>(3,25+5,8+0,7)*2*2,9-(0,9*1,97+1,45*0,6); m.č. 109</t>
  </si>
  <si>
    <t>(2,65+2,1)*2*2,9-(0,8*1,97); m.č. 110</t>
  </si>
  <si>
    <t>(3,45+2,15+0,9+0,9)*2*2,9-(0,7*1,97+0,93*0,6); m.č. 111</t>
  </si>
  <si>
    <t>(2,65+2,22+0,5)*2*2,9-(0,7*1,97*3+0,8*1,97*3); m.č. 112</t>
  </si>
  <si>
    <t>(1,7+0,92)*2*2,9-(0,7*1,97+0,92*0,6); m.č. 113</t>
  </si>
  <si>
    <t>(1,7+1,2)*2*2,9-(0,7*1,97+1,05*0,6); m.č. 114</t>
  </si>
  <si>
    <t>(3,55+6,7+0,6)*2*2,9-(0,8*1,97*2+2,1*0,8+1,97*0,77); m.č. 115</t>
  </si>
  <si>
    <t>(6,7+4,3)*2*2,9-(0,8*1,97*2+1,94*1,6); m.č. 116</t>
  </si>
  <si>
    <t>(7,88+2,35+2,86+2,35)*2,9+(1,36+7,88)*0,8-(1,17*0,63+1,61*0,6+0,9*1,97); m.č. 117</t>
  </si>
  <si>
    <t>(2,583+2,25+0,3+0,3)*2*2,9-(0,9*1,97*3); m.č. 119</t>
  </si>
  <si>
    <t>(3,8+4,45)*2*2,9-(0,9*1,97+1,2*0,78*2); m.č. 120</t>
  </si>
  <si>
    <t>(6,65+6,2+0,5+0,6)*2*2,9-(0,8*1,97+1,8*0,78); m.č. 121</t>
  </si>
  <si>
    <t>(6,65+2,64)*2*2,9-(0,8*1,97+1,8*0,78); m.č. 122</t>
  </si>
  <si>
    <t>(6,65+5,5)*2*2,9-(0,8*1,97+1,8*0,78); m.č. 123</t>
  </si>
  <si>
    <t>=</t>
  </si>
  <si>
    <t>(4,22+3,2+4,22)*3,0-(2,95*2,77+1,25*2,77+0,9*1,97+0,7*1,97); m.č. 202</t>
  </si>
  <si>
    <t>(6,4+4,295+1,4+11,05)*3,0-(0,9*1,97+3,5*1,7+2,38*1,0); m.č. 203</t>
  </si>
  <si>
    <t>(1,8+1,25)*2*3,0-(0,7*1,97*2); m.č. 204</t>
  </si>
  <si>
    <t>(1,7+0,25)*2*3,0-(0,7*1,97+1,2*0,9); m.č. 205</t>
  </si>
  <si>
    <t>(2,2+2,45)*2*3,0-(0,9*1,97); m.č. 206</t>
  </si>
  <si>
    <t>(18,63+2,25+0,35+0,6+0,65)*2*3,4-(2,95*2,77+0,9*1,97*2+0,8*1,97*7+0,7*1,97*3+1,55*1,97); m.č. 207</t>
  </si>
  <si>
    <t>(2,25+1,0)*2*3,4-(0,8*1,97+2,25*1,33); m.č. 208</t>
  </si>
  <si>
    <t>(3,1+2,1)*2*3,4-(0,9*1,97+2,1*1,33); m.č. 209</t>
  </si>
  <si>
    <t>(2,296+1,8)*2*3,4-(0,9*1,97); m.č. 210</t>
  </si>
  <si>
    <t>(3,354+3,1)*2*3,4-(0,9*1,97*4+0,8*1,97); m.č. 211</t>
  </si>
  <si>
    <t>(1,3+2,1)*2*3,4-0,7*1,97; m.č. 212</t>
  </si>
  <si>
    <t>(6,5+5,6)*2*3,4-(1,0*1,97+3,2*2,12+2,8*0,86); m.č. 214</t>
  </si>
  <si>
    <t>(10,7+6,965+0,35+0,35)*2*3,4-(1,0*1,97+1,55*1,97+0,9*1,97*2+1,32*2,59+4,4*0,86); m.č. 215,216</t>
  </si>
  <si>
    <t>(4,3+3,3)*2*3,4-(0,9*1,97+0,8*1,97+1,05*1,87); m.č. 218</t>
  </si>
  <si>
    <t>(4,9+3,13)*2*3,4-(0,8*1,97*2+2,05*1,87); m.č. 219</t>
  </si>
  <si>
    <t>(4,9+4,4)*2*3,4-(0,8*1,97*3+4,3*1,87); m.č. 220</t>
  </si>
  <si>
    <t>(4,9+4,55)*2*3,4-(0,8*1,97*2+2,81*1,87); m.č. 221</t>
  </si>
  <si>
    <t>(2,85+2,8)*2*3,4-(0,8*1,97+1,94*0,74); m.č. 222</t>
  </si>
  <si>
    <t>(1,865+1,78)*2*3,4-(0,7*1,97+1,865*0,84); m.č. 224</t>
  </si>
  <si>
    <t>(2,45+1,78)*2*3,4-(0,8*1,97+2,45*0,84); m.č. 225</t>
  </si>
  <si>
    <t>(3,09+1,78)*2*3,4-(0,8*1,97+1,5*0,84); m.č. 226</t>
  </si>
  <si>
    <t>(1,0+1,63)*2*3,4-(0,7*1,97); m.č. 227</t>
  </si>
  <si>
    <t>(1,0+1,63)*2*3,4-(0,7*1,97*2); m.č. 228</t>
  </si>
  <si>
    <t>schodiště - stěny</t>
  </si>
  <si>
    <t>(2,3+4,71)*2*3,0-(2,1*2,18)</t>
  </si>
  <si>
    <t>(2,3+4,71)*2*3,0</t>
  </si>
  <si>
    <t>(2,9+1,3)*2*3,0*2</t>
  </si>
  <si>
    <t>ostění</t>
  </si>
  <si>
    <t>65,601</t>
  </si>
  <si>
    <t>odečte SDK předstěn</t>
  </si>
  <si>
    <t>-33,44</t>
  </si>
  <si>
    <t>612142001</t>
  </si>
  <si>
    <t>Potažení vnitřních stěn sklovláknitým pletivem vtlačeným do tenkovrstvé hmoty</t>
  </si>
  <si>
    <t>612321141</t>
  </si>
  <si>
    <t>Vápenocementová omítka štuková dvouvrstvá vnitřních stěn nanášená ručně</t>
  </si>
  <si>
    <t>-358,774; odečet obkladů</t>
  </si>
  <si>
    <t>612325302</t>
  </si>
  <si>
    <t>Vápenocementová štuková omítka ostění nebo nadpraží</t>
  </si>
  <si>
    <t>okna</t>
  </si>
  <si>
    <t>(2,12+3,36+2,12)*0,3; A01</t>
  </si>
  <si>
    <t>(2,12+2,77+2,12)*0,3; A02</t>
  </si>
  <si>
    <t>(2,12+4,57+2,12)*0,3; A03</t>
  </si>
  <si>
    <t>(1,87+1,05+1,87)*0,3; A05</t>
  </si>
  <si>
    <t>(1,87+2,05+1,87)*0,3; A06</t>
  </si>
  <si>
    <t>(1,87+4,4+1,87)*0,3; A07</t>
  </si>
  <si>
    <t>(1,87+2,81+1,87)*0,3; A08</t>
  </si>
  <si>
    <t>(0,74+2,1+0,74)*0,3; A09</t>
  </si>
  <si>
    <t>(0,84+4,93+0,84)*0,3; A10</t>
  </si>
  <si>
    <t>(0,84+1,0+0,84)*0,3; A11</t>
  </si>
  <si>
    <t>(0,84+1,85+0,84)*0,3; A12</t>
  </si>
  <si>
    <t>(2,49+3,93+2,49)*0,3; N21</t>
  </si>
  <si>
    <t>(0,9+1,2+0,9)*0,3; N22</t>
  </si>
  <si>
    <t>(1,7+3,5+1,7)*0,3; N23</t>
  </si>
  <si>
    <t>(1,0+2,4+1,0)*0,3; N24</t>
  </si>
  <si>
    <t>(1,33+4,19+1,33)*0,3; N25</t>
  </si>
  <si>
    <t>(2,18+1,08+0,26+2,18)*0,3; N26</t>
  </si>
  <si>
    <t>(0,6+1,61+0,6)*0,3; A24</t>
  </si>
  <si>
    <t>(0,63+1,17+0,63)*0,3; A25</t>
  </si>
  <si>
    <t>(1,6+1,94+1,6)*0,3; A26</t>
  </si>
  <si>
    <t>(0,77+1,94+0,77)*0,3; A27</t>
  </si>
  <si>
    <t>(0,6+3,1+0,6)*0,3; A29</t>
  </si>
  <si>
    <t>(0,6+1,45+0,6)*0,3; A30</t>
  </si>
  <si>
    <t>(0,78+1,8+0,78)*0,3*3; N11</t>
  </si>
  <si>
    <t>(0,78+1,2+0,78)*0,3*2; N12</t>
  </si>
  <si>
    <t>(0,6+0,9+0,6)*0,3; N14</t>
  </si>
  <si>
    <t>(3*0,6)*0,3; N15</t>
  </si>
  <si>
    <t>(0,6+1,2+0,6)*0,3; N16</t>
  </si>
  <si>
    <t>(0,6+0,55+0,6)*0,3; N17</t>
  </si>
  <si>
    <t>(0,98+1,173+0,98)*0,3*2; N18</t>
  </si>
  <si>
    <t>dveře</t>
  </si>
  <si>
    <t>(2,1+1,2+2,1)*0,7; m.č. 119</t>
  </si>
  <si>
    <t>(2,1+1,2+2,1)*0,5; m.č. 119</t>
  </si>
  <si>
    <t>(2,74+1,45+2,74)*0,45; m.č. 202</t>
  </si>
  <si>
    <t>(2,77+2,95+2,77)*0,5; m.č. 202</t>
  </si>
  <si>
    <t>(2,1+1,2+2,1)*0,4; m.č. 206</t>
  </si>
  <si>
    <t>(2,59+1,52+2,59)*0,45; m.č. 216</t>
  </si>
  <si>
    <t>611131105</t>
  </si>
  <si>
    <t>Cementový postřik vnitřních schodišťových konstrukcí nanášený celoplošně ručně</t>
  </si>
  <si>
    <t>611321145</t>
  </si>
  <si>
    <t>Vápenocementová omítka štuková dvouvrstvá vnitřních schodišťových konstrukcí nanášená ručně</t>
  </si>
  <si>
    <t>5,7*1,1; z 1.NP do 2.NP</t>
  </si>
  <si>
    <t>612321121</t>
  </si>
  <si>
    <t>Vápenocementová omítka hladká jednovrstvá vnitřních stěn nanášená ručně</t>
  </si>
  <si>
    <t>358,774; pod obklad</t>
  </si>
  <si>
    <t>6223252R1</t>
  </si>
  <si>
    <t>Oprava vnější břizolitové omítky složitosti 1 stěn v rozsahu přes 10 do 30 %</t>
  </si>
  <si>
    <t>128,3; JV průčelí</t>
  </si>
  <si>
    <t>35,8+31,6; JZ průčelí</t>
  </si>
  <si>
    <t>149,16; SZ průčelí</t>
  </si>
  <si>
    <t>127,2; SV průčelí</t>
  </si>
  <si>
    <t>621142001</t>
  </si>
  <si>
    <t>Potažení vnějších podhledů sklovláknitým pletivem vtlačeným do tenkovrstvé hmoty</t>
  </si>
  <si>
    <t>průvlak m.č. 117,118</t>
  </si>
  <si>
    <t>7,38*0,45</t>
  </si>
  <si>
    <t>2,16*0,45</t>
  </si>
  <si>
    <t>622142001</t>
  </si>
  <si>
    <t>Potažení vnějších stěn sklovláknitým pletivem vtlačeným do tenkovrstvé hmoty</t>
  </si>
  <si>
    <t>průvlak m.č. 117, 118</t>
  </si>
  <si>
    <t>7,38*(0,1+0,1)</t>
  </si>
  <si>
    <t>2,16*(0,15+0,15)</t>
  </si>
  <si>
    <t>ostění otvorů</t>
  </si>
  <si>
    <t>0,45*2,12*2</t>
  </si>
  <si>
    <t>0,45*2,28*2</t>
  </si>
  <si>
    <t>opěrka</t>
  </si>
  <si>
    <t>1,36*(3,1-1,75)</t>
  </si>
  <si>
    <t>1,169*(2,64-1,75)</t>
  </si>
  <si>
    <t>(0,89+1,35)/2*7,88</t>
  </si>
  <si>
    <t>(1,104+7,88+0,919)*0,25</t>
  </si>
  <si>
    <t>oprava stěn</t>
  </si>
  <si>
    <t>(2,86+2,6+7,88)*0,5</t>
  </si>
  <si>
    <t>621131121</t>
  </si>
  <si>
    <t>Penetrační nátěr vnějších podhledů nanášený ručně</t>
  </si>
  <si>
    <t>622131121</t>
  </si>
  <si>
    <t>Penetrační nátěr vnějších stěn nanášený ručně</t>
  </si>
  <si>
    <t>621331311</t>
  </si>
  <si>
    <t>Cementová omítka hrubá jednovrstvá zatřená vnějších podhledů nanášená strojně</t>
  </si>
  <si>
    <t>622331311</t>
  </si>
  <si>
    <t>Cementová omítka hrubá jednovrstvá zatřená vnějších stěn nanášená strojně</t>
  </si>
  <si>
    <t>621324111</t>
  </si>
  <si>
    <t>Škrábaná omítka vápenocementová (břízolitová) vnějších podhledů nanášená ručně</t>
  </si>
  <si>
    <t>622324111</t>
  </si>
  <si>
    <t>Škrábaná omítka vápenocementová (břízolitová) vnějších stěn nanášená ručně</t>
  </si>
  <si>
    <t>629991011</t>
  </si>
  <si>
    <t>Zakrytí výplní otvorů a svislých ploch fólií přilepenou lepící páskou</t>
  </si>
  <si>
    <t>(1,8*2,12+0,9*1,97+2,1*2,18+1,35*2,77+1,0*2,59); vnější dveře</t>
  </si>
  <si>
    <t>968072455</t>
  </si>
  <si>
    <t>Vybourání kovových dveřních zárubní pl do 2 m2</t>
  </si>
  <si>
    <t>0,8*1,97; m.č. 01</t>
  </si>
  <si>
    <t>0,8*1,97*2; m.č. 02</t>
  </si>
  <si>
    <t>0,9*1,97; m,.č. 03</t>
  </si>
  <si>
    <t>0,8*1,97*2; m.č. 04</t>
  </si>
  <si>
    <t>0,8*1,97; m.č. 06</t>
  </si>
  <si>
    <t>0,7*1,97; m.č. 07</t>
  </si>
  <si>
    <t>0,7*1,97+0,8*1,97; m.č. 08</t>
  </si>
  <si>
    <t>0,6*1,97; m.č. 09</t>
  </si>
  <si>
    <t>0,6*1,97; m.č. 010</t>
  </si>
  <si>
    <t>0,6*1,97; m.č. 011</t>
  </si>
  <si>
    <t>0,8*1,97; m.č. 012</t>
  </si>
  <si>
    <t>0,6*1,97; m.č. 013</t>
  </si>
  <si>
    <t>0,9*1,97; m.č. 014</t>
  </si>
  <si>
    <t>0,9*1,97; m.č. 015</t>
  </si>
  <si>
    <t>0,9*1,97; m.č. 016</t>
  </si>
  <si>
    <t>0,7*1,97; m.č. 017</t>
  </si>
  <si>
    <t>0,6*1,97*2; m.č. 018</t>
  </si>
  <si>
    <t>0,7*1,97; m.č. 020</t>
  </si>
  <si>
    <t>0,7*1,97; m.č. 021</t>
  </si>
  <si>
    <t>0,6*1,97; m.č. 3</t>
  </si>
  <si>
    <t>0,9*1,97; m.č. 4</t>
  </si>
  <si>
    <t>0,9*1,97*2; m.č. 6</t>
  </si>
  <si>
    <t>0,9*1,97; m.č. 8</t>
  </si>
  <si>
    <t>0,9*1,97; m.č. 9</t>
  </si>
  <si>
    <t>0,9*1,97*2; m.č. 11</t>
  </si>
  <si>
    <t>0,9*1,97; m.č. 13</t>
  </si>
  <si>
    <t>0,9*1,97*2; m.č. 15</t>
  </si>
  <si>
    <t>0,9*1,97; m.č. 16</t>
  </si>
  <si>
    <t>0,8*1,97+0,6*1,97; m.č. 19</t>
  </si>
  <si>
    <t>0,8*1,97+0,7*1,97; m.č. 20</t>
  </si>
  <si>
    <t>0,8*1,97; m.č. 21</t>
  </si>
  <si>
    <t>0,8*1,97*2; m.č. 22</t>
  </si>
  <si>
    <t>0,9*1,97; m.č. 23</t>
  </si>
  <si>
    <t>1,0*1,97; m.č. 25</t>
  </si>
  <si>
    <t>0,8*1,97; m.č. 27</t>
  </si>
  <si>
    <t>0,7*1,97; m.č. 28</t>
  </si>
  <si>
    <t>0,7*1,97; m.č. 29</t>
  </si>
  <si>
    <t>0,7*1,97; m.č. 30</t>
  </si>
  <si>
    <t>0,8*1,97; m.č. 31</t>
  </si>
  <si>
    <t>968062456</t>
  </si>
  <si>
    <t>Vybourání dřevěných dveřních zárubní pl přes 2 m2</t>
  </si>
  <si>
    <t>vnější dveře</t>
  </si>
  <si>
    <t>1,1*2,18; m.č. 017</t>
  </si>
  <si>
    <t>1,8*2,12; m.č. 05</t>
  </si>
  <si>
    <t>1,1*2,18; m.č. 27</t>
  </si>
  <si>
    <t>1,45*2,77*2; m.č. 2</t>
  </si>
  <si>
    <t>1,52*2,59; m.č. 24</t>
  </si>
  <si>
    <t>971038621</t>
  </si>
  <si>
    <t>Vybourání otvorů ve zdivu z dutých tvárnic nebo příčkovek pl do 4 m2 tl do 100 mm</t>
  </si>
  <si>
    <t>0,9*2,02; m.č. 017</t>
  </si>
  <si>
    <t>0,58*2,02; m.č. 06</t>
  </si>
  <si>
    <t>0,8*2,02*2; m.č. 16</t>
  </si>
  <si>
    <t>1,0*2,02; m.č. 31</t>
  </si>
  <si>
    <t>971038631</t>
  </si>
  <si>
    <t>Vybourání otvorů ve zdivu z dutých tvárnic nebo příčkovek pl do 4 m2 tl do 150 mm</t>
  </si>
  <si>
    <t>0,8*2,02; m.č. 9</t>
  </si>
  <si>
    <t>971038521</t>
  </si>
  <si>
    <t>Vybourání otvorů ve zdivu z dutých tvárnic nebo příčkovek pl do 1 m2 tl do 100 mm</t>
  </si>
  <si>
    <t>0,3*2,02; m.č. 10</t>
  </si>
  <si>
    <t>0,2*2,02+0,1*2,02; m.č. 20</t>
  </si>
  <si>
    <t>2,5*0,12; m.č. 2 osazení překladu</t>
  </si>
  <si>
    <t>0,2*1,97*3; m.č. 09,10,11</t>
  </si>
  <si>
    <t>971038421</t>
  </si>
  <si>
    <t>Vybourání otvorů ve zdivu z dutých tvárnic nebo příčkovek pl do 0,25 m2 tl do 100 mm</t>
  </si>
  <si>
    <t>pro osazení překladů</t>
  </si>
  <si>
    <t>1; m.č. 017</t>
  </si>
  <si>
    <t>2; m.č. 16</t>
  </si>
  <si>
    <t>2; m.č. 20</t>
  </si>
  <si>
    <t>1; m.č. 31</t>
  </si>
  <si>
    <t>1; m.č. 9</t>
  </si>
  <si>
    <t>1; m.č. 10</t>
  </si>
  <si>
    <t>1; m.č. 22</t>
  </si>
  <si>
    <t>1; m.č. 06</t>
  </si>
  <si>
    <t>1; m.č. 08</t>
  </si>
  <si>
    <t>3; m.č. 09,10,11</t>
  </si>
  <si>
    <t>rozšíření otvoru pro dveře</t>
  </si>
  <si>
    <t>1; m.č. 18</t>
  </si>
  <si>
    <t>1; m.č. 21</t>
  </si>
  <si>
    <t>962031136</t>
  </si>
  <si>
    <t>Bourání příček z tvárnic nebo příčkovek tl do 150 mm</t>
  </si>
  <si>
    <t>2,25*3,0; m.č. 014</t>
  </si>
  <si>
    <t>3,55*3,0; m.č. 07</t>
  </si>
  <si>
    <t>1,4*3,0; m.č. 019</t>
  </si>
  <si>
    <t>(2,35+0,5)*3,0; m.č. 011</t>
  </si>
  <si>
    <t>(0,85+0,6+1,0)*3,4-(0,8*1,97); m.č. 31</t>
  </si>
  <si>
    <t>(1,2+2,25+0,25)*3,4-(0,7*1,97); m.č. 30</t>
  </si>
  <si>
    <t>1,35*3,4-(0,7*1,97); m.č. 29</t>
  </si>
  <si>
    <t>(1,4+0,45)*3,0-(0,6*1,97); m.č. 3</t>
  </si>
  <si>
    <t>4,55*3,0-(0,9*1,97*2); m.č. 7</t>
  </si>
  <si>
    <t>1,6*3,4; m.č. 6</t>
  </si>
  <si>
    <t>(1,78*3,4*2)+(0,25*0,84*2)-(0,9*1,97); m.č. 14</t>
  </si>
  <si>
    <t>4,295*3,0; m.č. 4</t>
  </si>
  <si>
    <t>4,55*3,4; m.č. 22</t>
  </si>
  <si>
    <t>4,3*3,4; m.č. 21</t>
  </si>
  <si>
    <t>971033541</t>
  </si>
  <si>
    <t>Vybourání otvorů ve zdivu cihelném pl do 1 m2 na MVC nebo MV tl do 300 mm</t>
  </si>
  <si>
    <t>971033641</t>
  </si>
  <si>
    <t>Vybourání otvorů ve zdivu cihelném pl do 4 m2 na MVC nebo MV tl do 300 mm</t>
  </si>
  <si>
    <t>0,55*2,74*0,3; m.č. 2</t>
  </si>
  <si>
    <t>971033651</t>
  </si>
  <si>
    <t>Vybourání otvorů ve zdivu cihelném pl do 4 m2 na MVC nebo MV tl do 600 mm</t>
  </si>
  <si>
    <t>1NP</t>
  </si>
  <si>
    <t>1,2*2,07*0,5; m.č. 04</t>
  </si>
  <si>
    <t>1,4*2,8*0,5; m.č. 3</t>
  </si>
  <si>
    <t>971033681</t>
  </si>
  <si>
    <t>Vybourání otvorů ve zdivu cihelném pl do 4 m2 na MVC nebo MV tl do 900 mm</t>
  </si>
  <si>
    <t>1.NP M.Č. 119</t>
  </si>
  <si>
    <t>1,2*2,1*0,7</t>
  </si>
  <si>
    <t>971033561</t>
  </si>
  <si>
    <t>Vybourání otvorů ve zdivu cihelném pl do 1 m2 na MVC nebo MV tl do 600 mm</t>
  </si>
  <si>
    <t>3,4*0,12*0,6; pro osazení nadpraží</t>
  </si>
  <si>
    <t>1.NP 05</t>
  </si>
  <si>
    <t>2,5*0,12*0,45</t>
  </si>
  <si>
    <t>971033581</t>
  </si>
  <si>
    <t>Vybourání otvorů ve zdivu cihelném pl do 1 m2 na MVC nebo MV tl do 900 mm</t>
  </si>
  <si>
    <t>0,12*1,75*0,7</t>
  </si>
  <si>
    <t>971033461</t>
  </si>
  <si>
    <t>Vybourání otvorů ve zdivu cihelném pl do 0,25 m2 na MVC nebo MV tl do 600 mm</t>
  </si>
  <si>
    <t>1; m.č. 04 osazení překladů</t>
  </si>
  <si>
    <t>962032231</t>
  </si>
  <si>
    <t>Bourání zdiva z cihel pálených nebo vápenopískových na MV nebo MVC přes 1 m3</t>
  </si>
  <si>
    <t>m.č. 05</t>
  </si>
  <si>
    <t>7,38*2,12*0,45-(2,0*1,2*2+1,8*2,12)*0,45</t>
  </si>
  <si>
    <t>2,16*2,28*0,45</t>
  </si>
  <si>
    <t>977151218</t>
  </si>
  <si>
    <t>Jádrové vrty dovrchní diamantovými korunkami do stavebních materiálů D přes 90 do 100 mm</t>
  </si>
  <si>
    <t>prostup stropem</t>
  </si>
  <si>
    <t>2*0,35; pro ZTI</t>
  </si>
  <si>
    <t>977151224</t>
  </si>
  <si>
    <t>Jádrové vrty dovrchní diamantovými korunkami do stavebních materiálů D přes 150 do 180 mm</t>
  </si>
  <si>
    <t>1*0,35; pro ZTI</t>
  </si>
  <si>
    <t>977151225</t>
  </si>
  <si>
    <t>Jádrové vrty dovrchní diamantovými korunkami do stavebních materiálů D přes 180 do 200 mm</t>
  </si>
  <si>
    <t xml:space="preserve">prostup stropem </t>
  </si>
  <si>
    <t>962081141</t>
  </si>
  <si>
    <t>Bourání příček ze skleněných tvárnic tl do 150 mm</t>
  </si>
  <si>
    <t>0,9*0,93+1,5*0,6; m.č. 26</t>
  </si>
  <si>
    <t>968062374</t>
  </si>
  <si>
    <t>Vybourání dřevěných rámů oken zdvojených včetně křídel pl do 1 m2</t>
  </si>
  <si>
    <t>1,2*0,78*2; m.č. 04</t>
  </si>
  <si>
    <t>0,9*0,6; m.č. 016</t>
  </si>
  <si>
    <t>0,6*0,6; m.č. 019</t>
  </si>
  <si>
    <t>1,2*0,6; m.č. 020</t>
  </si>
  <si>
    <t>0,55*0,6; m.č. 021</t>
  </si>
  <si>
    <t>1,075*0,8; m.č. 08</t>
  </si>
  <si>
    <t>968062375</t>
  </si>
  <si>
    <t>Vybourání dřevěných rámů oken zdvojených včetně křídel pl do 2 m2</t>
  </si>
  <si>
    <t>1,7*0,75; m.č. 03 vnitřní okno</t>
  </si>
  <si>
    <t>1,8*0,78*2; m.č. 01,02</t>
  </si>
  <si>
    <t>1,17*0,98*2; m.č. 021</t>
  </si>
  <si>
    <t>968062376</t>
  </si>
  <si>
    <t>Vybourání dřevěných rámů oken zdvojených včetně křídel pl do 4 m2</t>
  </si>
  <si>
    <t>2,85*0,9; m.č. 8,9</t>
  </si>
  <si>
    <t>1,5*1,5; m.č. 7</t>
  </si>
  <si>
    <t>2,4*1,0; m.č. 4</t>
  </si>
  <si>
    <t>968062377</t>
  </si>
  <si>
    <t>Vybourání dřevěných rámů oken zdvojených včetně křídel pl přes 4 m2</t>
  </si>
  <si>
    <t>3,93*2,49; m.č. 24</t>
  </si>
  <si>
    <t>4,19*1,33; m.č. 29,30,31</t>
  </si>
  <si>
    <t>968062244</t>
  </si>
  <si>
    <t>Vybourání dřevěných rámů oken jednoduchých včetně křídel pl do 1 m2</t>
  </si>
  <si>
    <t xml:space="preserve">vnitřní okna v příčkách </t>
  </si>
  <si>
    <t>1,0*0,8*3+1,0*1,0; m.č. 20,21,22</t>
  </si>
  <si>
    <t>978059541</t>
  </si>
  <si>
    <t>Odsekání a odebrání obkladů stěn z vnitřních obkládaček plochy přes 1 m2</t>
  </si>
  <si>
    <t>(0,85+1,5+1,0)*1,5; m.č. 01</t>
  </si>
  <si>
    <t>(4,45+6,08)*2*2,5-(0,8*1,97*2+1,2*0,78*2);03</t>
  </si>
  <si>
    <t>(2,5+3,55)*1,8; m.č. 07</t>
  </si>
  <si>
    <t>(0,92+1,95)*2*1,5-(0,6*1,5); m.č. 010</t>
  </si>
  <si>
    <t>(3,45+1,95)*2*2,5-(0,6*1,97+0,9*0,6); m.č. 011</t>
  </si>
  <si>
    <t>(1,6+2,25)*2*2,5-(0,9*1,97); m.č. 014</t>
  </si>
  <si>
    <t>(1,1+1,1)*2*1,5-(0,6*1,5*2); m.č. 018</t>
  </si>
  <si>
    <t>(1,1+1,4)*2*1,5-(0,6*1,5); m.č. 019</t>
  </si>
  <si>
    <t>(2,62+1,6+0,8)*2*2,5-(0,7*1,97+1,2*0,6); m.č. 020</t>
  </si>
  <si>
    <t>(1,3+0,7)*2*3,1-(0,6*1,97); m.č. 3</t>
  </si>
  <si>
    <t>(1,8+1,6)*2*3,0-(0,9*1,97*2); m.č. 6</t>
  </si>
  <si>
    <t>(2,6+1,6)*2*3,0-(0,9*1,97+1,2*0,9); m.č. 8</t>
  </si>
  <si>
    <t>(3,75+2,6)*2*3,0-(0,9*1,97+1,2*0,9); m.č. 9</t>
  </si>
  <si>
    <t>(1,0+1,78)*2*2,0-(0,9*1,97*2); m.č. 11</t>
  </si>
  <si>
    <t>(1,0+1,78)*2*2,0-(0,9*1,97); m.č. 12</t>
  </si>
  <si>
    <t>(3,44+1,78)*2*3,1-(0,9*1,97+1,85*0,84); m.č. 13</t>
  </si>
  <si>
    <t>(1,0+1,78)*2*2,0-(0,9*1,97); m.č. 14</t>
  </si>
  <si>
    <t>(1,0+1,78)*2*2,0-(0,9*1,97*2); m.č. 15</t>
  </si>
  <si>
    <t>(3,05+2,85)*2*3,1-(1,94*0,74+0,7*1,97); m.č. 17</t>
  </si>
  <si>
    <t>(0,15+0,85+1,75)*1,5; m.č. 22</t>
  </si>
  <si>
    <t>(0,2+0,9+0,5)*1,5; m.č. 25</t>
  </si>
  <si>
    <t>(2,1+1,3)*2*2,0-(0,9*0,935); m.č. 26</t>
  </si>
  <si>
    <t>(3,05+3,2)*2*1,8-(0,8*1,8*2+0,7*1,8*3+0,9*1,8+0,9*0,93); m.č. 28</t>
  </si>
  <si>
    <t>(1,3+0,9)*2*2,0-(0,7*1,97); m.č. 29</t>
  </si>
  <si>
    <t>(2,25+1,1)*2*2,0-(0,7*1,97); m.č. 30</t>
  </si>
  <si>
    <t>(4,2+3,35)*2*2,1-(0,8*1,97); m.č. 31</t>
  </si>
  <si>
    <t>978011191</t>
  </si>
  <si>
    <t>Otlučení (osekání) vnitřní vápenné nebo vápenocementové omítky stropů v rozsahu přes 50 do 100 %</t>
  </si>
  <si>
    <t>29,5</t>
  </si>
  <si>
    <t>18,3</t>
  </si>
  <si>
    <t>30,2</t>
  </si>
  <si>
    <t>27,8</t>
  </si>
  <si>
    <t>30,31</t>
  </si>
  <si>
    <t>23,65</t>
  </si>
  <si>
    <t>8,87</t>
  </si>
  <si>
    <t>14,55</t>
  </si>
  <si>
    <t>2,35</t>
  </si>
  <si>
    <t>1,8</t>
  </si>
  <si>
    <t>5,9</t>
  </si>
  <si>
    <t>13,24</t>
  </si>
  <si>
    <t>2,23</t>
  </si>
  <si>
    <t>3,76</t>
  </si>
  <si>
    <t>17,2</t>
  </si>
  <si>
    <t>27,72</t>
  </si>
  <si>
    <t>33,2</t>
  </si>
  <si>
    <t>1,21</t>
  </si>
  <si>
    <t>1,54</t>
  </si>
  <si>
    <t>4,2</t>
  </si>
  <si>
    <t>13,3</t>
  </si>
  <si>
    <t>22,6</t>
  </si>
  <si>
    <t>0,98</t>
  </si>
  <si>
    <t>10,5</t>
  </si>
  <si>
    <t>6,9</t>
  </si>
  <si>
    <t>2,9</t>
  </si>
  <si>
    <t>12,1</t>
  </si>
  <si>
    <t>9,8</t>
  </si>
  <si>
    <t>16,5</t>
  </si>
  <si>
    <t>8,5</t>
  </si>
  <si>
    <t>13,0</t>
  </si>
  <si>
    <t>21,7</t>
  </si>
  <si>
    <t>19,6</t>
  </si>
  <si>
    <t>19,8</t>
  </si>
  <si>
    <t>13,4</t>
  </si>
  <si>
    <t>21,61</t>
  </si>
  <si>
    <t>44,31</t>
  </si>
  <si>
    <t>31,36</t>
  </si>
  <si>
    <t>3,2</t>
  </si>
  <si>
    <t>11,0</t>
  </si>
  <si>
    <t>7,3</t>
  </si>
  <si>
    <t>1,2</t>
  </si>
  <si>
    <t>2,5</t>
  </si>
  <si>
    <t>14,1</t>
  </si>
  <si>
    <t>978013191</t>
  </si>
  <si>
    <t>Otlučení (osekání) vnitřní vápenné nebo vápenocementové omítky stěn v rozsahu přes 50 do 100 %</t>
  </si>
  <si>
    <t>(6,65+5,5)*2*3,4-(0,8*1,97+1,8*0,78); m.č. 01</t>
  </si>
  <si>
    <t>(6,65+2,64)*2*3,4-(0,8*1,97*2+1,8*0,78); m.č. 02</t>
  </si>
  <si>
    <t>(6,65+6,2+0,6+0,5)*2*3,4-(0,8*1,97*2+0,9*1,97+1,8*0,78); m.č. 03</t>
  </si>
  <si>
    <t>(10,98+2,9)*2*3,4-(1,8*2,12+2,0*1,2*2+1,61*1,13+1,17*1,13); m.č. 05</t>
  </si>
  <si>
    <t>(6,7+4,26)*2*3,4-(0,8*1,97+0,7*1,97*2+1,94*1,6); m.č. 06</t>
  </si>
  <si>
    <t>(2,5+3,55)*2*3,4-(0,7*1,97+1,97*0,77); m.č. 07</t>
  </si>
  <si>
    <t>(4,1+3,55+0,6)*2*3,4-(0,7*1,97+1,08*0,8); m.č. 08</t>
  </si>
  <si>
    <t>(1,95+1,2)*2*3,4-(0,6*1,97+1,05*0,6); m.č. 09</t>
  </si>
  <si>
    <t>(5,9+2,22+0,5)*2*3,4-(0,8*1,97*3+0,6*1,97*4+1,17*1,13); m,č, 012</t>
  </si>
  <si>
    <t>(2,25+0,95)*2*3,4-(0,6*1,97); m.č. 013</t>
  </si>
  <si>
    <t>(1,6+2,25)*2*3,4-(0,9*1,97); m.č. 14</t>
  </si>
  <si>
    <t>(5,8+3,25+0,7)*2*3,4-(0,9*1,97+1,45*0,6); m.č. 15</t>
  </si>
  <si>
    <t>(6,3+4,4+0,25)*2*3,4-(0,9*1,97+0,9*0,6); m.č. 16</t>
  </si>
  <si>
    <t>(14,86+0,25+2,0+14,51+0,25+0,5+0,9)*3,4+(2,8+1,5)*2*3,4-(0,8*1,97*3+0,7*1,97+0,9*1,97*4+0,7*1,97*2+0,6*1,97+1,61*1,13+1,17*1,13); m.č. 17</t>
  </si>
  <si>
    <t>(4,2+3,16)*2*3,4-(0,7*1,97*2+1,17*0,98*2+0,55*0,6); m.č. 021</t>
  </si>
  <si>
    <t>(1,3+1,6)*2*3,0-(0,6*1,97+1,45*2,77*2); m.č. 2</t>
  </si>
  <si>
    <t>14,0*3,0-(0,9*1,97+2,4*1,0); m.č. 4</t>
  </si>
  <si>
    <t>(1,8+3,75)*2*3,0-(1,45*2*2,77+0,9*1,97*2); m.č. 5</t>
  </si>
  <si>
    <t>(4,55+2,6)*2*3,0-(0,9*1,97*2+1,5*1,5); m.č. 7</t>
  </si>
  <si>
    <t>(2,225+18,63+0,65+0,35)*2*3,4-(0,7*1,97*2+0,8*1,97*4+0,9*1,97*5); m.č. 10,18</t>
  </si>
  <si>
    <t>(3,83+1,78)*2*3,4-(0,9*1,97+3,7*0,84); m.č. 16</t>
  </si>
  <si>
    <t>(4,9+4,55)*2*3,4-(0,8*1,97+0,6*1,97+2,81*1,87); m.č. 19</t>
  </si>
  <si>
    <t>(4,9+4,3)*2*3,4-(0,6*1,97+0,7*1,97+0,8*1,97+4,3*1,87); m.č. 20</t>
  </si>
  <si>
    <t>(4,9+4,3)*2*3,4-(0,7*1,97+0,8*1,97+2,05*1,87); m.č. 21</t>
  </si>
  <si>
    <t>(4,55+3,3)*2*3,4-(0,8*1,97*2+1,05*1,87); m.č. 22</t>
  </si>
  <si>
    <t>(6,84+10,7+0,3+0,4)*2*3,4-(0,8*1,97+0,9*1,97+1,0*1,97+1,52*2,59+3,93*2,49+1,55*1,54+4,32*1,87); m.č. 24</t>
  </si>
  <si>
    <t>(5,6+6,2)*2*3,4-(1,0*1,97+3,2*1,12+2,8*1,87); m.č. 25</t>
  </si>
  <si>
    <t>(3,05+3,2)*2*3,4-(0,7*1,97*3+0,8*1,97*2+0,9*1,97); m.č. 28</t>
  </si>
  <si>
    <t>schodiště</t>
  </si>
  <si>
    <t>(0,5+1,3+1,07)*3,4</t>
  </si>
  <si>
    <t>(1,25+2,3)*2*3,4-(1,015*1,97+0,7*1,97+0,8*1,97)</t>
  </si>
  <si>
    <t>(2,1+2,4)*2*(3,4+3,0)</t>
  </si>
  <si>
    <t>1.NP - nad obkladem</t>
  </si>
  <si>
    <t>(4,45+6,08)*2*0,9</t>
  </si>
  <si>
    <t>(0,92+1,95)*2*1,9; m.č. 010</t>
  </si>
  <si>
    <t>(3,45+1,95)*2*0,9; m.č. 011</t>
  </si>
  <si>
    <t>(1,6+2,25)*2*0,9; m.č. 014</t>
  </si>
  <si>
    <t>(1,1+1,1)*2*1,9; m.č. 018</t>
  </si>
  <si>
    <t>(1,1+1,4)*2*1,9; m.č. 019</t>
  </si>
  <si>
    <t>(2,62+1,6+0,8)*2*0,9; m.č. 020</t>
  </si>
  <si>
    <t>2.NP-nad obkladem</t>
  </si>
  <si>
    <t>(1,0+1,78)*2*1,4; m.č. 11</t>
  </si>
  <si>
    <t>(1,0+1,78)*2*1,4; m.č. 12</t>
  </si>
  <si>
    <t>(3,44+1,78)*2*0,3; m.č. 13</t>
  </si>
  <si>
    <t>(1,0+1,78)*2*1,4; m.č. 14</t>
  </si>
  <si>
    <t>(1,0+1,78)*2*1,4; m.č. 15</t>
  </si>
  <si>
    <t>(3,05+2,85)*2*0,3; m.č. 17</t>
  </si>
  <si>
    <t>(2,1+1,3)*2*1,4; m.č. 26</t>
  </si>
  <si>
    <t>(1,3+0,9)*2*1,4; m.č. 29</t>
  </si>
  <si>
    <t>(2,25+1,1)*2*1,4; m.č. 30</t>
  </si>
  <si>
    <t>(4,2+3,35)*2*1,3; m.č. 31</t>
  </si>
  <si>
    <t>978036191</t>
  </si>
  <si>
    <t>Otlučení (osekání) cementových omítek vnějších ploch v rozsahu přes 50 do 100 %</t>
  </si>
  <si>
    <t>obnažení průvlaku</t>
  </si>
  <si>
    <t>7,38*(0,1+0,45+0,1)</t>
  </si>
  <si>
    <t>bourané zdivo</t>
  </si>
  <si>
    <t>7,38*2,12-(2,0*1,2*2+1,8*2,12)</t>
  </si>
  <si>
    <t>2,16*2,28</t>
  </si>
  <si>
    <t>961044111</t>
  </si>
  <si>
    <t>Bourání základů z betonu prostého</t>
  </si>
  <si>
    <t>základy pod rampou</t>
  </si>
  <si>
    <t>38,0*0,6*1,2</t>
  </si>
  <si>
    <t>96305393R</t>
  </si>
  <si>
    <t>Bourání ŽB rampy monolitické</t>
  </si>
  <si>
    <t>28,14; rampa</t>
  </si>
  <si>
    <t>965041441</t>
  </si>
  <si>
    <t>Bourání podkladů pod dlažby nebo mazanin škvárobetonových tl přes 100 mm pl přes 4 m2</t>
  </si>
  <si>
    <t>betonová cesta</t>
  </si>
  <si>
    <t>21,0*0,15</t>
  </si>
  <si>
    <t>m.č. 05 - odhad  tl. 150 mm</t>
  </si>
  <si>
    <t>30,31*0,15</t>
  </si>
  <si>
    <t>plocha 1.np - tl. 100 mm</t>
  </si>
  <si>
    <t>(310,83-30,31)*0,1</t>
  </si>
  <si>
    <t>965081353</t>
  </si>
  <si>
    <t>Bourání podlah z dlaždic betonových, teracových nebo čedičových tl přes 40 mm plochy přes 1 m2</t>
  </si>
  <si>
    <t>stávající zpevněné plochy</t>
  </si>
  <si>
    <t>28,0+23,0+3,0</t>
  </si>
  <si>
    <t>podr_bezp</t>
  </si>
  <si>
    <t>D+M plastové bezpečnostní a příkazové tabulky ( např. "Zákaz vstupu", "Zákaz kouření"), texty provedeny pomocí gravírování s probarvením, pokovení ve stříbrné barvě, velikost, barevné provedení a počty bezpečnostních a příkazových tabulek bude odpovídat platným předpisům</t>
  </si>
  <si>
    <t>soubor</t>
  </si>
  <si>
    <t>podr_SG</t>
  </si>
  <si>
    <t>D+M Systém generálního klíče - podrobná specifikace viz technická zpráva</t>
  </si>
  <si>
    <t>29; dle výpisu dveří</t>
  </si>
  <si>
    <t>podr_PU</t>
  </si>
  <si>
    <t>D+M Požární ucpávky</t>
  </si>
  <si>
    <t>HZS2491</t>
  </si>
  <si>
    <t>Hodinová zúčtovací sazba dělník zednických výpomocí</t>
  </si>
  <si>
    <t>hod</t>
  </si>
  <si>
    <t>953943211</t>
  </si>
  <si>
    <t xml:space="preserve">Osazování hasicího přístroje </t>
  </si>
  <si>
    <t>44932114</t>
  </si>
  <si>
    <t>přístroj hasicí ruční práškový PG 6 LE</t>
  </si>
  <si>
    <t>44932311</t>
  </si>
  <si>
    <t>přístroj hasicí ruční vodní V 9 LE</t>
  </si>
  <si>
    <t>953921115</t>
  </si>
  <si>
    <t>Dlaždice betonové 500x500 mm kladené na sucho na ploché střechy</t>
  </si>
  <si>
    <t>2; výstup žebříku</t>
  </si>
  <si>
    <t>953921116</t>
  </si>
  <si>
    <t>Příplatek k dlaždicím betonovým 500x500 mm kladeným na sucho za podkladové čtverce z lepenky</t>
  </si>
  <si>
    <t xml:space="preserve">podr_n 
</t>
  </si>
  <si>
    <t>D+M ventilační turbína na střeše k odvětrání podstřeší lomanco, DN 200 mm</t>
  </si>
  <si>
    <t>985131111</t>
  </si>
  <si>
    <t>Očištění ploch stěn, rubu kleneb a podlah tlakovou vodou</t>
  </si>
  <si>
    <t>stávající obklad</t>
  </si>
  <si>
    <t>45,5</t>
  </si>
  <si>
    <t>72,3</t>
  </si>
  <si>
    <t>8,0+25,3</t>
  </si>
  <si>
    <t>12,0+7,5</t>
  </si>
  <si>
    <t>949101111</t>
  </si>
  <si>
    <t>Lešení pomocné pro objekty pozemních staveb s lešeňovou podlahou v do 1,9 m zatížení do 150 kg/m2</t>
  </si>
  <si>
    <t>600,91; dle SDK podhledů</t>
  </si>
  <si>
    <t>941111121</t>
  </si>
  <si>
    <t>Montáž lešení řadového trubkového lehkého s podlahami zatížení do 200 kg/m2 š od 0,9 do 1,2 m v do 10 m</t>
  </si>
  <si>
    <t>(1,2+28,68+1,2)*7,0*2</t>
  </si>
  <si>
    <t>22,8*7,0*2</t>
  </si>
  <si>
    <t>941111221</t>
  </si>
  <si>
    <t>Příplatek k lešení řadovému trubkovému lehkému s podlahami š 1,2 m v 10 m za první a ZKD den použití</t>
  </si>
  <si>
    <t>754,320*180; 6 měsíců</t>
  </si>
  <si>
    <t>941111821</t>
  </si>
  <si>
    <t>Demontáž lešení řadového trubkového lehkého s podlahami zatížení do 200 kg/m2 š od 0,9 do 1,2 m v do 10 m</t>
  </si>
  <si>
    <t>941111311</t>
  </si>
  <si>
    <t>Odborná prohlídka lešení řadového trubkového lehkého s podlahami zatížení do 200 kg/m2 š od 0,6 do 1,5 m v do 25 m pl do 500 m2 nezakrytého</t>
  </si>
  <si>
    <t>952901111</t>
  </si>
  <si>
    <t>Vyčištění budov bytové a občanské výstavby při výšce podlaží do 4 m</t>
  </si>
  <si>
    <t>600,91+17,1+61,0</t>
  </si>
  <si>
    <t>997013212</t>
  </si>
  <si>
    <t>Vnitrostaveništní doprava suti a vybouraných hmot pro budovy v přes 6 do 9 m ručně</t>
  </si>
  <si>
    <t>997002611</t>
  </si>
  <si>
    <t>Nakládání suti a vybouraných hmot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</si>
  <si>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</si>
  <si>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</si>
  <si>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</si>
  <si>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</si>
  <si>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997013609</t>
  </si>
  <si>
    <t>Poplatek za uložení na skládce (skládkovné) stavebního odpadu ze směsí nebo oddělených frakcí betonu, cihel a keramických výrobků kód odpadu 17 01 07</t>
  </si>
  <si>
    <t>997013811</t>
  </si>
  <si>
    <t>Poplatek za uložení na skládce (skládkovné) stavebního odpadu dřevěného kód odpadu 17 02 01</t>
  </si>
  <si>
    <t>997013814</t>
  </si>
  <si>
    <t>Poplatek za uložení na skládce (skládkovné) stavebního odpadu izolací kód odpadu 17 06 04</t>
  </si>
  <si>
    <t>997013804</t>
  </si>
  <si>
    <t>Poplatek za uložení na skládce (skládkovné) stavebního odpadu ze skla kód odpadu 17 02 02</t>
  </si>
  <si>
    <t>997013813</t>
  </si>
  <si>
    <t>Poplatek za uložení na skládce (skládkovné) stavebního odpadu z plastických hmot kód odpadu 17 02 03</t>
  </si>
  <si>
    <t>997013631</t>
  </si>
  <si>
    <t>Poplatek za uložení na skládce (skládkovné) stavebního odpadu směsného kód odpadu 17 09 04</t>
  </si>
  <si>
    <t>099_pozn.č.1</t>
  </si>
  <si>
    <t>Likvidace kovového odpadu - předpoklad je výkup ve sběrných dvorech - NEOCENĚNO !!!</t>
  </si>
  <si>
    <t>998018002</t>
  </si>
  <si>
    <t>Přesun hmot ruční pro budovy v přes 6 do 12 m</t>
  </si>
  <si>
    <t>711131811</t>
  </si>
  <si>
    <t>Odstranění izolace proti zemní vlhkosti vodorovné</t>
  </si>
  <si>
    <t>310,83; stávající plocha 1.NP</t>
  </si>
  <si>
    <t>711141559</t>
  </si>
  <si>
    <t>Provedení izolace proti zemní vlhkosti pásy přitavením vodorovné NAIP</t>
  </si>
  <si>
    <t>pod sprchové vaničky</t>
  </si>
  <si>
    <t>0,9*0,9*2</t>
  </si>
  <si>
    <t>podlaha 1.NP - P3</t>
  </si>
  <si>
    <t>292,87</t>
  </si>
  <si>
    <t>podlaha P5 . m.č. 117</t>
  </si>
  <si>
    <t>23,0</t>
  </si>
  <si>
    <t>711142559</t>
  </si>
  <si>
    <t>Provedení izolace proti zemní vlhkosti pásy přitavením svislé NAIP</t>
  </si>
  <si>
    <t>sprchové vaničky vytažení</t>
  </si>
  <si>
    <t>3*0,9*0,1*2</t>
  </si>
  <si>
    <t>vytažení na stěny</t>
  </si>
  <si>
    <t>(17,23+3,15+1,15+17,73+0,45*2+0,5+0,9)*0,1; m.č. 101</t>
  </si>
  <si>
    <t>(2,4+1,5)*2*0,1; m.č. 102</t>
  </si>
  <si>
    <t>(4,2+3,16)*2*0,1; m.č. 103</t>
  </si>
  <si>
    <t>(2,6+2,8)*2*0,1; m.č. 104</t>
  </si>
  <si>
    <t>(1,1+1,1)*2*0,1; m.č. 105</t>
  </si>
  <si>
    <t>(2,7+1,7)*2*0,1; m.č. 106</t>
  </si>
  <si>
    <t>(6,3+4,4)*2*0,1; m.č. 107</t>
  </si>
  <si>
    <t>(2,6+1,7)*2*0,1; m.č. 108</t>
  </si>
  <si>
    <t>(3,25+5,8+0,7)*2*0,1; m.č. 109</t>
  </si>
  <si>
    <t>(2,65+2,1)*2*0,1; m.č. 110</t>
  </si>
  <si>
    <t>(3,45+2,15+0,9+0,9)*2*0,1; m.č. 111</t>
  </si>
  <si>
    <t>(2,65+2,22+0,5)*2*0,1; m.č. 112</t>
  </si>
  <si>
    <t>(1,7+0,92)*2*0,1; m.č. 113</t>
  </si>
  <si>
    <t>(1,7+1,2)*2*0,1; m.č. 114</t>
  </si>
  <si>
    <t>(3,55+6,7+0,6)*2*0,1; m.č. 115</t>
  </si>
  <si>
    <t>(6,7+4,3)*2*0,1; m.č. 116</t>
  </si>
  <si>
    <t>(7,88+2,35+2,86+2,35)*0,1+(1,36+7,88)*0,8; m.č. 117</t>
  </si>
  <si>
    <t>(2,583+2,25+0,3+0,3)*2*0,1; m.č. 119</t>
  </si>
  <si>
    <t>(3,8+4,45)*2*0,1; m.č. 120</t>
  </si>
  <si>
    <t>(6,65+6,2+0,5+0,6)*2*0,1; m.č. 121</t>
  </si>
  <si>
    <t>(6,65+2,64)*2*0,1; m.č. 122</t>
  </si>
  <si>
    <t>(6,65+5,5)*2*0,1; m.č. 123</t>
  </si>
  <si>
    <t>62853004</t>
  </si>
  <si>
    <t>pás asfaltový natavitelný modifikovaný SBS tl 4,0mm s vložkou ze skleněné tkaniny a spalitelnou PE fólií nebo jemnozrnným minerálním posypem na horním povrchu</t>
  </si>
  <si>
    <t>317,49; vodorovná</t>
  </si>
  <si>
    <t>42,027; svislá</t>
  </si>
  <si>
    <t>359,517*0,165; prořez 16,5%</t>
  </si>
  <si>
    <t>711111001</t>
  </si>
  <si>
    <t>Provedení izolace proti zemní vlhkosti vodorovné za studena nátěrem penetračním</t>
  </si>
  <si>
    <t>711112001</t>
  </si>
  <si>
    <t>Provedení izolace proti zemní vlhkosti svislé za studena nátěrem penetračním</t>
  </si>
  <si>
    <t>11163150</t>
  </si>
  <si>
    <t>lak penetrační asfaltový</t>
  </si>
  <si>
    <t>(317,49+42,027)*0,0004</t>
  </si>
  <si>
    <t>711491172</t>
  </si>
  <si>
    <t>Provedení doplňků izolace proti vodě na vodorovné ploše z textilií vrstva ochranná</t>
  </si>
  <si>
    <t>294,49; podlaha 1.NP</t>
  </si>
  <si>
    <t>69311082</t>
  </si>
  <si>
    <t>geotextilie netkaná separační, ochranná, filtrační, drenážní PP 500g/m2</t>
  </si>
  <si>
    <t>294,49; plocha</t>
  </si>
  <si>
    <t>294,49*1,05; prořez 5%</t>
  </si>
  <si>
    <t>711161112</t>
  </si>
  <si>
    <t>Izolace proti zemní vlhkosti nopovou fólií vodorovná, nopek v 8,0 mm, tl do 0,6 mm</t>
  </si>
  <si>
    <t>po obvodu</t>
  </si>
  <si>
    <t>75,0*1,8</t>
  </si>
  <si>
    <t>711161383</t>
  </si>
  <si>
    <t>Izolace proti zemní vlhkosti nopovou fólií ukončení horní lištou</t>
  </si>
  <si>
    <t>75,0</t>
  </si>
  <si>
    <t>998711102</t>
  </si>
  <si>
    <t>Přesun hmot tonážní pro izolace proti vodě, vlhkosti a plynům v objektech v přes 6 do 12 m</t>
  </si>
  <si>
    <t>712341559</t>
  </si>
  <si>
    <t>Provedení povlakové krytiny střech do 10° pásy NAIP přitavením v plné ploše</t>
  </si>
  <si>
    <t>68,0; skladba S2 - terasy 2.NP</t>
  </si>
  <si>
    <t>62832001</t>
  </si>
  <si>
    <t>pás asfaltový natavitelný oxidovaný tl 3,5mm typu V60 S35 s vložkou ze skleněné rohože, s jemnozrnným minerálním posypem</t>
  </si>
  <si>
    <t>712363352</t>
  </si>
  <si>
    <t>Povlakové krytiny střech do 10° z tvarovaných poplastovaných lišt délky 2 m koutová lišta vnitřní rš 100 mm</t>
  </si>
  <si>
    <t>střecha S1 - detail atiky</t>
  </si>
  <si>
    <t>(13,5+11,79+13,5)</t>
  </si>
  <si>
    <t>(8,7+15,14+8,7)</t>
  </si>
  <si>
    <t>(6,7+1,4+14,1)</t>
  </si>
  <si>
    <t>712363384</t>
  </si>
  <si>
    <t>Povlakové krytiny střech do 10° z tvarovaných poplastovaných lišt pro profily atypické výroby o větší rš</t>
  </si>
  <si>
    <t>(13,5+11,79+13,5)*0,25</t>
  </si>
  <si>
    <t>(8,7+15,14+8,7)*0,25</t>
  </si>
  <si>
    <t>(6,7+1,4+14,1)*0,25</t>
  </si>
  <si>
    <t>998712102</t>
  </si>
  <si>
    <t>Přesun hmot tonážní tonážní pro krytiny povlakové v objektech v přes 6 do 12 m</t>
  </si>
  <si>
    <t>713141152</t>
  </si>
  <si>
    <t>Montáž izolace tepelné střech plochých kladené volně 2 vrstvy rohoží, pásů, dílců, desek</t>
  </si>
  <si>
    <t>343,548; střecha S1 a S2</t>
  </si>
  <si>
    <t>63153714</t>
  </si>
  <si>
    <t>deska tepelně izolační minerální univerzální λ=0,036-0,037 tl 180mm</t>
  </si>
  <si>
    <t>343,548; plocha</t>
  </si>
  <si>
    <t>343,548*0,05; prořez 5%</t>
  </si>
  <si>
    <t>63153730</t>
  </si>
  <si>
    <t>deska tepelně izolační minerální univerzální λ=0,036-0,037 tl 200mm</t>
  </si>
  <si>
    <t>713121111</t>
  </si>
  <si>
    <t>Montáž izolace tepelné podlah volně kladenými rohožemi, pásy, dílci, deskami 1 vrstva</t>
  </si>
  <si>
    <t>292,87; podlaha 1.NP - P3</t>
  </si>
  <si>
    <t>28375909</t>
  </si>
  <si>
    <t>deska EPS 150 pro konstrukce s vysokým zatížením λ=0,035 tl 50mm</t>
  </si>
  <si>
    <t>292,87; plocha</t>
  </si>
  <si>
    <t>292,87*0,05; prořez 5%</t>
  </si>
  <si>
    <t>713191132</t>
  </si>
  <si>
    <t>Montáž izolace tepelné podlah, stropů vrchem nebo střech překrytí separační fólií z PE</t>
  </si>
  <si>
    <t>292,87; plocha 1.NP - skladba P3</t>
  </si>
  <si>
    <t>28329042</t>
  </si>
  <si>
    <t>fólie PE separační či ochranná tl 0,2mm</t>
  </si>
  <si>
    <t>292,87*0,165; prořez16,5 %</t>
  </si>
  <si>
    <t>713141371</t>
  </si>
  <si>
    <t>Montáž spádové izolace na zhlaví atiky š přes 500 do 1000 mm lepené za studena zplna</t>
  </si>
  <si>
    <t>atika</t>
  </si>
  <si>
    <t>81,98</t>
  </si>
  <si>
    <t>28376103</t>
  </si>
  <si>
    <t>klín izolační z čedičové minerální vaty 50kPa spádový</t>
  </si>
  <si>
    <t>zhlaví atiky - tl. 50 mm</t>
  </si>
  <si>
    <t>81,98*0,6*0,05</t>
  </si>
  <si>
    <t>713141391</t>
  </si>
  <si>
    <t>Montáž izolace tepelné stěn v do 1000 mm na atiky a prostupy střechou lepené za studena zplna</t>
  </si>
  <si>
    <t>střecha S1</t>
  </si>
  <si>
    <t>(13,5+11,79+13,5)*0,8</t>
  </si>
  <si>
    <t>(8,7+15,14+8,7)*0,8</t>
  </si>
  <si>
    <t>(6,7+1,4+14,1)*0,8</t>
  </si>
  <si>
    <t>63152260</t>
  </si>
  <si>
    <t>deska tepelně izolační minerální kontaktních fasád podélné vlákno λ=0,034 tl 50mm</t>
  </si>
  <si>
    <t>998713102</t>
  </si>
  <si>
    <t>Přesun hmot tonážní pro izolace tepelné v objektech v přes 6 do 12 m</t>
  </si>
  <si>
    <t>725291511</t>
  </si>
  <si>
    <t>Doplňky zařízení koupelen a záchodů plastové dávkovač tekutého mýdla na 350 ml</t>
  </si>
  <si>
    <t>72529151R</t>
  </si>
  <si>
    <t>Doplňky zařízení koupelen a záchodů plastové dávkovač desinfekce na 350 ml</t>
  </si>
  <si>
    <t>725291631</t>
  </si>
  <si>
    <t>Doplňky zařízení koupelen a záchodů nerezové zásobník papírových ručníků</t>
  </si>
  <si>
    <t>7252916R1</t>
  </si>
  <si>
    <t>Doplňky zařízení koupelen a záchodů drátěný poplastovaný odpadkový koš na použité papírové ručníky</t>
  </si>
  <si>
    <t>725291621</t>
  </si>
  <si>
    <t>Doplňky zařízení koupelen a záchodů nerezové zásobník toaletních papírů</t>
  </si>
  <si>
    <t>7252916R2</t>
  </si>
  <si>
    <t>Doplňky zařízení koupelen a záchodů nerezové - nástěnná čistící souprava v kombinaci se sklem</t>
  </si>
  <si>
    <t>7252916R3</t>
  </si>
  <si>
    <t>Doplňky zařízení koupelen a záchodů nerezové - věšák s pěti háčky</t>
  </si>
  <si>
    <t>7252916R4</t>
  </si>
  <si>
    <t>Doplňky zařízení koupelen a záchodů nerezové - dvojháček na vnitřní straně dveří</t>
  </si>
  <si>
    <t>7252916R5</t>
  </si>
  <si>
    <t>Doplňky zařízení koupelen a záchodů nerezové - odpadkový koš ovládaný sešlápnutím</t>
  </si>
  <si>
    <t>7252916R6</t>
  </si>
  <si>
    <t>Doplňky zařízení koupelen a záchodů nerezové - zásobník na igelitové sáčky</t>
  </si>
  <si>
    <t>7252916R7</t>
  </si>
  <si>
    <t>Doplňky zařízení koupelen a záchodů nerezové - nástěnná závěsná rohová polička</t>
  </si>
  <si>
    <t>72529170R8</t>
  </si>
  <si>
    <t>Doplňky zařízení koupelen a záchodů nerezové madlo rovné dl 500 mm</t>
  </si>
  <si>
    <t>72529170R9</t>
  </si>
  <si>
    <t>Doplňky zařízení koupelen a záchodů nerezové madlo rovné dl 900 mm</t>
  </si>
  <si>
    <t>72529172R10</t>
  </si>
  <si>
    <t>Doplňky zařízení koupelen a záchodů nerezové madlo krakorcové sklopné dl 800 mm</t>
  </si>
  <si>
    <t>725900952</t>
  </si>
  <si>
    <t>Přišroubování doplňků koupelen</t>
  </si>
  <si>
    <t>15; dávkovač mýdla</t>
  </si>
  <si>
    <t>11; dávkovač desinfekce</t>
  </si>
  <si>
    <t>14; zásobník papírových ručníků</t>
  </si>
  <si>
    <t>4; zásobník toaletních papírů</t>
  </si>
  <si>
    <t>6; čistící souprava mís</t>
  </si>
  <si>
    <t>3; věšák 5 háčků</t>
  </si>
  <si>
    <t>8; dvojháček</t>
  </si>
  <si>
    <t>8; zásobník na igelitové sáčky</t>
  </si>
  <si>
    <t>2; rohová polička</t>
  </si>
  <si>
    <t>10; madla</t>
  </si>
  <si>
    <t>998725202</t>
  </si>
  <si>
    <t>Přesun hmot procentní pro zařizovací předměty v objektech v přes 6 do 12 m</t>
  </si>
  <si>
    <t>%</t>
  </si>
  <si>
    <t>761111112</t>
  </si>
  <si>
    <t>Stěna zděná ze skleněných tvárnic 190x190x80 mm bezbarvých lesklých dezén rovný</t>
  </si>
  <si>
    <t>1,4*2,8; okno N27</t>
  </si>
  <si>
    <t>7611111R1</t>
  </si>
  <si>
    <t>Stěna zděná ze skleněných tvárnic - repase stávající luxferové stěny</t>
  </si>
  <si>
    <t>ve vstupu</t>
  </si>
  <si>
    <t>1,0*2,18; B02</t>
  </si>
  <si>
    <t>998761102</t>
  </si>
  <si>
    <t>Přesun hmot tonážní pro konstrukce prosvětlovací v objektech v přes 6 do 12 m</t>
  </si>
  <si>
    <t>762526811</t>
  </si>
  <si>
    <t>Demontáž podlah z dřevotřísky, překližky, sololitu tloušťky do 20 mm bez polštářů</t>
  </si>
  <si>
    <t>1.NP - sololit</t>
  </si>
  <si>
    <t>23,65; m.č. 06</t>
  </si>
  <si>
    <t>14,55; m.č. 08</t>
  </si>
  <si>
    <t>13,24; m.č. 012</t>
  </si>
  <si>
    <t>1.NP - hobrex</t>
  </si>
  <si>
    <t>762341811</t>
  </si>
  <si>
    <t>Demontáž bednění střech z prken</t>
  </si>
  <si>
    <t>11,99*13,6</t>
  </si>
  <si>
    <t>15,19*8,8</t>
  </si>
  <si>
    <t>54,6</t>
  </si>
  <si>
    <t>762331812</t>
  </si>
  <si>
    <t>Demontáž vázaných kcí krovů z hranolů průřezové pl přes 120 do 224 cm2</t>
  </si>
  <si>
    <t>25% z krovu</t>
  </si>
  <si>
    <t>13*14,1*0,25</t>
  </si>
  <si>
    <t>16*9,3*0,25</t>
  </si>
  <si>
    <t>8*7,4*0,25</t>
  </si>
  <si>
    <t>762341210</t>
  </si>
  <si>
    <t>Montáž bednění střech rovných a šikmých sklonu do 60° z hrubých prken na sraz tl do 32 mm</t>
  </si>
  <si>
    <t>11,79*13,5</t>
  </si>
  <si>
    <t>15,09*8,7</t>
  </si>
  <si>
    <t>53,1</t>
  </si>
  <si>
    <t>60515111</t>
  </si>
  <si>
    <t>řezivo jehličnaté boční prkno 20-30mm</t>
  </si>
  <si>
    <t>343,548*0,025</t>
  </si>
  <si>
    <t>8,589*0,1; prořez 10%</t>
  </si>
  <si>
    <t>762332132</t>
  </si>
  <si>
    <t>Montáž vázaných kcí krovů pravidelných z hraněného řeziva průřezové pl přes 120 do 224 cm2</t>
  </si>
  <si>
    <t>60512131</t>
  </si>
  <si>
    <t>hranol stavební řezivo průřezu do 224cm2 dl 6-8m</t>
  </si>
  <si>
    <t>13*14,1*0,12*0,16*0,25</t>
  </si>
  <si>
    <t>16*9,3*0,12*0,16*0,25</t>
  </si>
  <si>
    <t>8*7,4*0,12*0,16*0,25</t>
  </si>
  <si>
    <t>1,878*0,1; prořez 10%</t>
  </si>
  <si>
    <t>762395000</t>
  </si>
  <si>
    <t>Spojovací prostředky krovů, bednění, laťování, nadstřešních konstrukcí</t>
  </si>
  <si>
    <t>9,448; bednění</t>
  </si>
  <si>
    <t>2,066; krov 25%</t>
  </si>
  <si>
    <t>762083111</t>
  </si>
  <si>
    <t>Impregnace řeziva proti dřevokaznému hmyzu a houbám máčením třída ohrožení 1 a 2</t>
  </si>
  <si>
    <t>998762102</t>
  </si>
  <si>
    <t>Přesun hmot tonážní pro kce tesařské v objektech v přes 6 do 12 m</t>
  </si>
  <si>
    <t>76312146R</t>
  </si>
  <si>
    <t xml:space="preserve">SDK stěna předsazená tl 100 mm profil CW+UW 75 desky 2xH2 12,5 s izolací </t>
  </si>
  <si>
    <t>2,25*3,4; m.č. 209</t>
  </si>
  <si>
    <t>1,8*3,4; m.č. 210</t>
  </si>
  <si>
    <t>1,25*3,0; m.č. 205</t>
  </si>
  <si>
    <t>763121590</t>
  </si>
  <si>
    <t>SDK stěna předsazená pro osazení závěsného WC tl 150 - 250 mm profil CW+UW 50 desky 2xH2 12,5 bez TI</t>
  </si>
  <si>
    <t>1,8*3,0; m.č. 206</t>
  </si>
  <si>
    <t>3,1*1,2; m.č. 209</t>
  </si>
  <si>
    <t>1,0*3,4; m.č. 227</t>
  </si>
  <si>
    <t>1,0*3,4; m.č. 228</t>
  </si>
  <si>
    <t>763121714</t>
  </si>
  <si>
    <t>SDK stěna předsazená základní penetrační nátěr</t>
  </si>
  <si>
    <t>17,52+15,92</t>
  </si>
  <si>
    <t>763121761</t>
  </si>
  <si>
    <t>Příplatek k SDK stěně předsazené za rovinnost kvality Q3</t>
  </si>
  <si>
    <t>763121751</t>
  </si>
  <si>
    <t>Příplatek k SDK stěně předsazené za plochu do 6 m2 jednotlivě</t>
  </si>
  <si>
    <t>763131411</t>
  </si>
  <si>
    <t>SDK podhled desky 1xA 12,5 bez izolace dvouvrstvá spodní kce profil CD+UD</t>
  </si>
  <si>
    <t>34,09; m.č. 101</t>
  </si>
  <si>
    <t>4,1; mč. 102</t>
  </si>
  <si>
    <t>5,84; m.č. 104</t>
  </si>
  <si>
    <t>1,21; m.č. 105</t>
  </si>
  <si>
    <t>3,91; m.č. 106</t>
  </si>
  <si>
    <t>4,42; m.č. 108</t>
  </si>
  <si>
    <t>5,96; m.č. 110</t>
  </si>
  <si>
    <t>5,58; m.č. 112</t>
  </si>
  <si>
    <t>28,81; m.č. 116</t>
  </si>
  <si>
    <t>16,06; m.č. 118</t>
  </si>
  <si>
    <t>6,41; m.č. 119</t>
  </si>
  <si>
    <t>16,02; m.č. 120</t>
  </si>
  <si>
    <t>30,86; m.č. 121</t>
  </si>
  <si>
    <t>15,57; m.č. 122</t>
  </si>
  <si>
    <t>30,62; m.č. 123</t>
  </si>
  <si>
    <t>11,44; m.č. 202</t>
  </si>
  <si>
    <t>28,98; m.č. 203</t>
  </si>
  <si>
    <t>27,37; m.č. 207</t>
  </si>
  <si>
    <t>2,53; m.č. 208</t>
  </si>
  <si>
    <t>9,25; m.č. 211</t>
  </si>
  <si>
    <t>2,71; m.č. 212</t>
  </si>
  <si>
    <t>10,72; m.č. 213</t>
  </si>
  <si>
    <t>31,72; m.č. 214</t>
  </si>
  <si>
    <t>27,23; m.č. 215</t>
  </si>
  <si>
    <t>40,55; m.č. 216</t>
  </si>
  <si>
    <t>14,25; m.č. 218</t>
  </si>
  <si>
    <t>14,87; m.č. 219</t>
  </si>
  <si>
    <t>20,05; m.č. 220</t>
  </si>
  <si>
    <t>22,09; m.č. 221</t>
  </si>
  <si>
    <t>7,98; m.č. 222</t>
  </si>
  <si>
    <t>3,32; m.č. 223</t>
  </si>
  <si>
    <t>3,32; m.č. 224</t>
  </si>
  <si>
    <t>4,36; m.č. 225</t>
  </si>
  <si>
    <t>5,5; m.č. 226</t>
  </si>
  <si>
    <t>763131451</t>
  </si>
  <si>
    <t>SDK podhled deska 1xH2 12,5 bez izolace dvouvrstvá spodní kce profil CD+UD</t>
  </si>
  <si>
    <t>13,27; m.č. 103</t>
  </si>
  <si>
    <t>18,44; m.č. 107</t>
  </si>
  <si>
    <t>7,24; m.č. 111</t>
  </si>
  <si>
    <t>1,8; m.č. 113</t>
  </si>
  <si>
    <t>2,34; m.č. 114</t>
  </si>
  <si>
    <t>23,22; m.č. 115</t>
  </si>
  <si>
    <t>2,25; m.č. 204</t>
  </si>
  <si>
    <t>2,13; m.č. 205</t>
  </si>
  <si>
    <t>4,41; m.č. 206</t>
  </si>
  <si>
    <t>6,51; m.č. 209</t>
  </si>
  <si>
    <t>4,13; m.č. 210</t>
  </si>
  <si>
    <t>1,63; m.č. 227</t>
  </si>
  <si>
    <t>1,63; m.č. 228</t>
  </si>
  <si>
    <t>763131714</t>
  </si>
  <si>
    <t>SDK podhled základní penetrační nátěr</t>
  </si>
  <si>
    <t>497,7+89,0</t>
  </si>
  <si>
    <t>763131771</t>
  </si>
  <si>
    <t>Příplatek k SDK podhledu za rovinnost kvality Q3</t>
  </si>
  <si>
    <t>763131761</t>
  </si>
  <si>
    <t>Příplatek k SDK podhledu za plochu do 3 m2 jednotlivě</t>
  </si>
  <si>
    <t>763131752</t>
  </si>
  <si>
    <t>Montáž jedné vrstvy tepelné izolace do SDK podhledu</t>
  </si>
  <si>
    <t>228,24+22,69; plocha podhledů 2.NP</t>
  </si>
  <si>
    <t>63152108</t>
  </si>
  <si>
    <t>pás tepelně izolační univerzální λ=0,032-0,033 tl 200mm</t>
  </si>
  <si>
    <t>250,93; plocha</t>
  </si>
  <si>
    <t>250,93*0,05; prořez 5%</t>
  </si>
  <si>
    <t>763131751</t>
  </si>
  <si>
    <t>Montáž parotěsné zábrany do SDK podhledu</t>
  </si>
  <si>
    <t>250,93; podhledy 2.NP</t>
  </si>
  <si>
    <t>28329276</t>
  </si>
  <si>
    <t>fólie PE vyztužená pro parotěsnou vrstvu (reakce na oheň - třída E) 140g/m2</t>
  </si>
  <si>
    <t>250,93*0,125; prořez 12,5%</t>
  </si>
  <si>
    <t>998763302</t>
  </si>
  <si>
    <t>Přesun hmot tonážní pro sádrokartonové konstrukce v objektech v přes 6 do 12 m</t>
  </si>
  <si>
    <t>764002851</t>
  </si>
  <si>
    <t>Demontáž oplechování parapetů do suti</t>
  </si>
  <si>
    <t>parapety bouraných oken</t>
  </si>
  <si>
    <t>3,25+27,82+43,73</t>
  </si>
  <si>
    <t>764001821</t>
  </si>
  <si>
    <t>Demontáž krytiny ze svitků nebo tabulí do suti</t>
  </si>
  <si>
    <t>764002841</t>
  </si>
  <si>
    <t>Demontáž oplechování horních ploch zdí a nadezdívek do suti</t>
  </si>
  <si>
    <t>(14,1+11,99+14,1)</t>
  </si>
  <si>
    <t>(15,19+10,6+1,4)</t>
  </si>
  <si>
    <t>14,97</t>
  </si>
  <si>
    <t>764004801</t>
  </si>
  <si>
    <t>Demontáž podokapního žlabu do suti</t>
  </si>
  <si>
    <t>11,99</t>
  </si>
  <si>
    <t>15,19</t>
  </si>
  <si>
    <t>6,7</t>
  </si>
  <si>
    <t>764004841</t>
  </si>
  <si>
    <t>Demontáž háku do suti</t>
  </si>
  <si>
    <t>13,0+16+8</t>
  </si>
  <si>
    <t>764004861</t>
  </si>
  <si>
    <t>Demontáž svodu do suti</t>
  </si>
  <si>
    <t>6,5</t>
  </si>
  <si>
    <t>764111641</t>
  </si>
  <si>
    <t>Krytina střechy rovné drážkováním ze svitků z Pz plechu s povrchovou úpravou do rš 670 mm sklonu do 30°</t>
  </si>
  <si>
    <t>764212662</t>
  </si>
  <si>
    <t>Oplechování rovné okapové hrany z Pz s povrchovou úpravou rš 200 mm</t>
  </si>
  <si>
    <t>11,79</t>
  </si>
  <si>
    <t>6,66</t>
  </si>
  <si>
    <t>11,68</t>
  </si>
  <si>
    <t>764214608</t>
  </si>
  <si>
    <t>Oplechování horních ploch a atik bez rohů z Pz s povrch úpravou mechanicky kotvené rš 750 mm</t>
  </si>
  <si>
    <t>(14,1+11,79+14,1)</t>
  </si>
  <si>
    <t>(15,49+10,6+0,9)</t>
  </si>
  <si>
    <t>15,0</t>
  </si>
  <si>
    <t>764215646</t>
  </si>
  <si>
    <t>Příplatek za zvýšenou pracnost při oplechování rohů nadezdívek(atik)z Pz s povrch úprav rš přes 400 mm</t>
  </si>
  <si>
    <t>764216604</t>
  </si>
  <si>
    <t>Oplechování rovných parapetů mechanicky kotvené z Pz s povrchovou úpravou rš 330 mm</t>
  </si>
  <si>
    <t>1,8*3</t>
  </si>
  <si>
    <t>1,2*2</t>
  </si>
  <si>
    <t>1,94*2</t>
  </si>
  <si>
    <t>2,1</t>
  </si>
  <si>
    <t>3,1</t>
  </si>
  <si>
    <t>1,45</t>
  </si>
  <si>
    <t>0,9</t>
  </si>
  <si>
    <t>0,6</t>
  </si>
  <si>
    <t>0,55</t>
  </si>
  <si>
    <t>1,173*2</t>
  </si>
  <si>
    <t>7,14</t>
  </si>
  <si>
    <t>1,05</t>
  </si>
  <si>
    <t>9,2</t>
  </si>
  <si>
    <t>1,94</t>
  </si>
  <si>
    <t>7,72</t>
  </si>
  <si>
    <t>3,5</t>
  </si>
  <si>
    <t>2,38</t>
  </si>
  <si>
    <t>4,19</t>
  </si>
  <si>
    <t>764311617</t>
  </si>
  <si>
    <t>Lemování rovných zdí střech s krytinou skládanou z Pz s povrchovou úpravou rš 670 mm</t>
  </si>
  <si>
    <t>764315633</t>
  </si>
  <si>
    <t>Lemování trub prostupovou manžetou z Pz s povrch úpravou střech s krytinou skládanou D přes 100 do 150 mm</t>
  </si>
  <si>
    <t>764315634</t>
  </si>
  <si>
    <t>Lemování trub prostupovou manžetou z Pz s povrch úpravou střech s krytinou skládanou D přes 150 do 200 mm</t>
  </si>
  <si>
    <t>764315635</t>
  </si>
  <si>
    <t>Lemování trub prostupovou manžetou z Pz s povrch úpravou střech s krytinou skládanou D přes 200 do 300 mm</t>
  </si>
  <si>
    <t>764511602</t>
  </si>
  <si>
    <t>Žlab podokapní půlkruhový z Pz s povrchovou úpravou rš 330 mm</t>
  </si>
  <si>
    <t>764511643</t>
  </si>
  <si>
    <t>Kotlík oválný (trychtýřový) pro podokapní žlaby z Pz s povrchovou úpravou 330/120 mm</t>
  </si>
  <si>
    <t>764518623</t>
  </si>
  <si>
    <t>Svody kruhové včetně objímek, kolen, odskoků z Pz s povrchovou úpravou průměru 120 mm</t>
  </si>
  <si>
    <t>4,5</t>
  </si>
  <si>
    <t>764011441</t>
  </si>
  <si>
    <t>Podkladní plech z PZ plechu pro hřebeny, nároží, úžlabí nebo okapové hrany tl 1,0 mm rš 150 mm</t>
  </si>
  <si>
    <t>(8,7+15,14+10,6)</t>
  </si>
  <si>
    <t>764011442</t>
  </si>
  <si>
    <t>Podkladní plech z PZ plechu pro hřebeny, nároží, úžlabí nebo okapové hrany tl 1,0 mm rš 200 mm</t>
  </si>
  <si>
    <t>(14,1+12,99+14,1)</t>
  </si>
  <si>
    <t>(9,3+15,14+10,6)</t>
  </si>
  <si>
    <t>998764102</t>
  </si>
  <si>
    <t>Přesun hmot tonážní pro konstrukce klempířské v objektech v přes 6 do 12 m</t>
  </si>
  <si>
    <t>765191001</t>
  </si>
  <si>
    <t>Montáž pojistné hydroizolační nebo parotěsné fólie kladené ve sklonu do 20° lepením na bednění nebo izolaci</t>
  </si>
  <si>
    <t>343,548; skladba S1 - difúzní vrstva</t>
  </si>
  <si>
    <t>343,548; skladba S1 - separační vrstva</t>
  </si>
  <si>
    <t>28329051</t>
  </si>
  <si>
    <t>fólie kontaktní difuzně propustná pro doplňkovou hydroizolační vrstvu, čtyřvrstvá 200-230g/m2 s integrovanou samolepící páskou</t>
  </si>
  <si>
    <t>343,548*0,165; prořez 16,5%</t>
  </si>
  <si>
    <t>28329043</t>
  </si>
  <si>
    <t>fólie difuzně propustné s nakašírovanou strukturovanou rohoží pod hladkou plechovou krytinu se samolepící páskou v podélném přesahu</t>
  </si>
  <si>
    <t>7651131R</t>
  </si>
  <si>
    <t>Okapová hrana s větracím pásem kovovým</t>
  </si>
  <si>
    <t>34,0; podrobnost p</t>
  </si>
  <si>
    <t>998765102</t>
  </si>
  <si>
    <t>Přesun hmot tonážní pro krytiny skládané v objektech v přes 6 do 12 m</t>
  </si>
  <si>
    <t>766691914</t>
  </si>
  <si>
    <t>Vyvěšení nebo zavěšení dřevěných křídel dveří pl do 2 m2</t>
  </si>
  <si>
    <t>1; m.č. 01</t>
  </si>
  <si>
    <t>1; m.č. 02</t>
  </si>
  <si>
    <t>2; m.č. 03</t>
  </si>
  <si>
    <t>1; m.č. 04</t>
  </si>
  <si>
    <t>2; m.č. 05</t>
  </si>
  <si>
    <t>3; m.č. 06</t>
  </si>
  <si>
    <t>6; m.č. 012</t>
  </si>
  <si>
    <t>5; m.č. 017</t>
  </si>
  <si>
    <t>2; m.č. 018</t>
  </si>
  <si>
    <t>2; m.č. 021</t>
  </si>
  <si>
    <t>3; m.č. 2</t>
  </si>
  <si>
    <t>4; m.č. 5</t>
  </si>
  <si>
    <t>2; m.č. 7</t>
  </si>
  <si>
    <t>3; m.č. 10</t>
  </si>
  <si>
    <t>2; m.č. 11</t>
  </si>
  <si>
    <t>1; m.č. 13</t>
  </si>
  <si>
    <t>2; m.č. 15</t>
  </si>
  <si>
    <t>1; m.č. 16</t>
  </si>
  <si>
    <t>2; m.č. 19</t>
  </si>
  <si>
    <t>1; m.č. 25</t>
  </si>
  <si>
    <t>1; m.č. 26</t>
  </si>
  <si>
    <t>5; m.č. 28</t>
  </si>
  <si>
    <t>2; m.č. 23 - k repasi</t>
  </si>
  <si>
    <t>2; m.č. 2</t>
  </si>
  <si>
    <t>2; m.č. 24</t>
  </si>
  <si>
    <t>766691915</t>
  </si>
  <si>
    <t>Vyvěšení nebo zavěšení dřevěných křídel dveří pl přes 2 m2</t>
  </si>
  <si>
    <t>1; m.č. 27</t>
  </si>
  <si>
    <t>766681822</t>
  </si>
  <si>
    <t>Demontáž zárubní dveří přes 2 m2 k opětovnému použití</t>
  </si>
  <si>
    <t>1,55*1,97; m.č. 23</t>
  </si>
  <si>
    <t>766622831</t>
  </si>
  <si>
    <t>Demontáž rámu zdvojených oken dřevěných nebo plastových do 1 m2 k opětovnému použití</t>
  </si>
  <si>
    <t>1,0*0,84; okno A11</t>
  </si>
  <si>
    <t>1,61*0,6; okno A24</t>
  </si>
  <si>
    <t>1,17*0,63; okno A25</t>
  </si>
  <si>
    <t>1,4*0,6; okno A30</t>
  </si>
  <si>
    <t>766622832</t>
  </si>
  <si>
    <t>Demontáž rámu zdvojených oken dřevěných nebo plastových přes 1 do 2 m2 k opětovnému použití</t>
  </si>
  <si>
    <t>1,05*1,87*1; okno A05</t>
  </si>
  <si>
    <t>2,1*0,74*1; okno A09</t>
  </si>
  <si>
    <t>1,85*0,84; okno A12</t>
  </si>
  <si>
    <t>1,98*0,85; okno A40</t>
  </si>
  <si>
    <t>1,94*0,77; okno A27</t>
  </si>
  <si>
    <t>3,1*0,6; okno A29</t>
  </si>
  <si>
    <t>766622833</t>
  </si>
  <si>
    <t>Demontáž rámu zdvojených oken dřevěných nebo plastových přes 2 do 4 m2 k opětovnému použití</t>
  </si>
  <si>
    <t>2,05*1,87; okno A06</t>
  </si>
  <si>
    <t>1,94*1,6; okno A26</t>
  </si>
  <si>
    <t>766622834</t>
  </si>
  <si>
    <t>Demontáž rámu zdvojených oken dřevěných nebo plastových přes 4 m2 k opětovnému použití</t>
  </si>
  <si>
    <t>3,36*2,12; okno A01</t>
  </si>
  <si>
    <t>2,77*2,12; okno A02</t>
  </si>
  <si>
    <t>4,57*2,12; okno A03</t>
  </si>
  <si>
    <t>4,4*1,87; okno A07</t>
  </si>
  <si>
    <t>2,81*1,87; okno A08</t>
  </si>
  <si>
    <t>4,93*0,84; okno A10</t>
  </si>
  <si>
    <t>766622861</t>
  </si>
  <si>
    <t>Vyvěšení křídel dřevěných nebo plastových okenních do 1,5 m2</t>
  </si>
  <si>
    <t>30; JV průčelí</t>
  </si>
  <si>
    <t>13; SZ průčelí</t>
  </si>
  <si>
    <t>8; JZ průčelí</t>
  </si>
  <si>
    <t>3; SV průčelí</t>
  </si>
  <si>
    <t>766441811</t>
  </si>
  <si>
    <t>Demontáž parapetních desek dřevěných nebo plastových šířky do 300 mm délky do 1000 mm</t>
  </si>
  <si>
    <t>4</t>
  </si>
  <si>
    <t>766441821</t>
  </si>
  <si>
    <t>Demontáž parapetních desek dřevěných nebo plastových šířky do 300 mm délky do 2000 mm</t>
  </si>
  <si>
    <t>1,.NP</t>
  </si>
  <si>
    <t>3</t>
  </si>
  <si>
    <t>2</t>
  </si>
  <si>
    <t>766441823</t>
  </si>
  <si>
    <t>Demontáž parapetních desek dřevěných nebo plastových šířky do 300 mm délky přes 2000 mm</t>
  </si>
  <si>
    <t>1</t>
  </si>
  <si>
    <t>8</t>
  </si>
  <si>
    <t>766411811</t>
  </si>
  <si>
    <t>Demontáž truhlářského obložení stěn z panelů plochy do 1,5 m2</t>
  </si>
  <si>
    <t>(2,225+18,63+0,65+0,35)*2*1,2-(0,7*2+0,8*4+0,9*5)*1,2; m.č. 10,18</t>
  </si>
  <si>
    <t>766660171</t>
  </si>
  <si>
    <t>Montáž dveřních křídel otvíravých jednokřídlových š do 0,8 m do obložkové zárubně</t>
  </si>
  <si>
    <t>1; dveře 1.01 - 800</t>
  </si>
  <si>
    <t>1; dveře 1.02 - 800</t>
  </si>
  <si>
    <t>1; dveře 1.03 - 800</t>
  </si>
  <si>
    <t>1; dveře 1.04 - 800</t>
  </si>
  <si>
    <t>1; dveře 1.05 - 700</t>
  </si>
  <si>
    <t>1; dveře 1.06 - 700</t>
  </si>
  <si>
    <t>1; dveře 1.07 - 800</t>
  </si>
  <si>
    <t>1; dveře 1.08 - 700</t>
  </si>
  <si>
    <t>1; dveře 1.10 - 800</t>
  </si>
  <si>
    <t>1; dveře 1.11 - 700</t>
  </si>
  <si>
    <t>1; dveře 1.12 - 800</t>
  </si>
  <si>
    <t>1; dveře 1.13 - 700</t>
  </si>
  <si>
    <t>1; dveře 1.14 - 700</t>
  </si>
  <si>
    <t>1; dveře 1.15 - 800</t>
  </si>
  <si>
    <t>1; dveře 1.16 - 800</t>
  </si>
  <si>
    <t>1; dveře 2.04 - 700</t>
  </si>
  <si>
    <t>1; dveře 2.05 - 700</t>
  </si>
  <si>
    <t>1; dveře 2.08 - 800</t>
  </si>
  <si>
    <t>1; dveře 2.12 - 700</t>
  </si>
  <si>
    <t>1; dveře 2.13 - 800</t>
  </si>
  <si>
    <t>1; dveře 2.18 - 800</t>
  </si>
  <si>
    <t>1; dveře 2.19 - 800</t>
  </si>
  <si>
    <t>1; dveře 2.19a - 800</t>
  </si>
  <si>
    <t>1; dveře 2.20 - 800</t>
  </si>
  <si>
    <t>1; dveře 2.20a - 800</t>
  </si>
  <si>
    <t>1; dveře 2.21 - 800</t>
  </si>
  <si>
    <t>1; dveře 2.22 - 700</t>
  </si>
  <si>
    <t>1; dveře 2.23 - 700</t>
  </si>
  <si>
    <t>1; dveře 2.24 - 700</t>
  </si>
  <si>
    <t>1; dveře 2.25 - 800</t>
  </si>
  <si>
    <t>1; dveře 2.26 - 800</t>
  </si>
  <si>
    <t>1; dveře 2.27 - 700</t>
  </si>
  <si>
    <t>766660172</t>
  </si>
  <si>
    <t>Montáž dveřních křídel otvíravých jednokřídlových š přes 0,8 m do obložkové zárubně</t>
  </si>
  <si>
    <t>1; dveře 1.09</t>
  </si>
  <si>
    <t>1; dveře 1.19</t>
  </si>
  <si>
    <t>1; dveře 2.03</t>
  </si>
  <si>
    <t>1; dveře 2.06</t>
  </si>
  <si>
    <t>1; dveře 2.09</t>
  </si>
  <si>
    <t>1; dveře 2.10</t>
  </si>
  <si>
    <t>1; dveře 2.11</t>
  </si>
  <si>
    <t>1; dveře 2.11a</t>
  </si>
  <si>
    <t>1; dveře 2.14</t>
  </si>
  <si>
    <t>1; dveře 2.18a</t>
  </si>
  <si>
    <t>61161013</t>
  </si>
  <si>
    <t>dveře jednokřídlé dřevotřískové povrch lakovaný plné 700x1970-2100mm</t>
  </si>
  <si>
    <t>61161014</t>
  </si>
  <si>
    <t>dveře jednokřídlé dřevotřískové povrch lakovaný plné 800x1970-2100mm</t>
  </si>
  <si>
    <t>61161015</t>
  </si>
  <si>
    <t>dveře jednokřídlé dřevotřískové povrch lakovaný plné 900x1970-2100mm</t>
  </si>
  <si>
    <t>61161019</t>
  </si>
  <si>
    <t>dveře jednokřídlé dřevotřískové povrch lakovaný částečně prosklené 700x1970-2100mm</t>
  </si>
  <si>
    <t>61161020</t>
  </si>
  <si>
    <t>dveře jednokřídlé dřevotřískové povrch lakovaný částečně prosklené 800x1970-2100mm</t>
  </si>
  <si>
    <t>61161021</t>
  </si>
  <si>
    <t>dveře jednokřídlé dřevotřískové povrch lakovaný částečně prosklené 900x1970-2100mm</t>
  </si>
  <si>
    <t>611610R1</t>
  </si>
  <si>
    <t>dveře jednokřídlé dřevotřískové povrch lakovaný částečně prosklené 1000x1970-2100mm</t>
  </si>
  <si>
    <t>766660173</t>
  </si>
  <si>
    <t>Montáž dveřních křídel otvíravých dvoukřídlových š do 1,45 m do obložkové zárubně</t>
  </si>
  <si>
    <t>1; dveře 2.02</t>
  </si>
  <si>
    <t>766660174</t>
  </si>
  <si>
    <t>Montáž dveřních křídel otvíravých dvoukřídlových š přes 1,45 m do obložkové zárubně</t>
  </si>
  <si>
    <t>1; dveře 215 - stávající repasované</t>
  </si>
  <si>
    <t>dveře dvoukřídlé dřevotřískové povrch lakovaný částečně prosklené velikosti 900+450x1970+800 mm, zárubeň součást dodávky dveří</t>
  </si>
  <si>
    <t>76666R001</t>
  </si>
  <si>
    <t>Repasování stávajících dveří, včetně repasování zárubně</t>
  </si>
  <si>
    <t>1,55*1,97; dveře 2.15</t>
  </si>
  <si>
    <t>0,7*1,97; dveře 2.22</t>
  </si>
  <si>
    <t>766660411</t>
  </si>
  <si>
    <t>Montáž vchodových dveří jednokřídlových bez nadsvětlíku do zdiva</t>
  </si>
  <si>
    <t>1; dveře D11</t>
  </si>
  <si>
    <t>1; dveře D12</t>
  </si>
  <si>
    <t>611732R1</t>
  </si>
  <si>
    <t>dveře jednokřídlé dřevěné prosklené max rozměru otvoru 2,42m2 bezpečnostní třídy RC2, zárubeň součást dodávky dveří</t>
  </si>
  <si>
    <t>1*0,9*1,97; dveře D11</t>
  </si>
  <si>
    <t>1*0,9*1,97; dveře D12</t>
  </si>
  <si>
    <t>766660461</t>
  </si>
  <si>
    <t>Montáž vchodových dveří dvoukřídlových s nadsvětlíkem do zdiva</t>
  </si>
  <si>
    <t>1; dveře D21</t>
  </si>
  <si>
    <t>1; dveře D22</t>
  </si>
  <si>
    <t>61173205</t>
  </si>
  <si>
    <t>dveře dvoukřídlé dřevěné prosklené max rozměru otvoru 4,84m2 bezpečnostní třídy RC2,  včetně kování a zámku, včetně zárubně</t>
  </si>
  <si>
    <t>1,25*2,77; dveře D21</t>
  </si>
  <si>
    <t>1,32*2,59; dveře F22</t>
  </si>
  <si>
    <t>766682111</t>
  </si>
  <si>
    <t>Montáž zárubní obložkových pro dveře jednokřídlové tl stěny do 170 mm</t>
  </si>
  <si>
    <t>Dle Výpisu dveří</t>
  </si>
  <si>
    <t>17</t>
  </si>
  <si>
    <t>24</t>
  </si>
  <si>
    <t>61182307</t>
  </si>
  <si>
    <t>zárubeň jednokřídlá obložková s laminátovým povrchem tl stěny 60-150mm rozměru 600-1100/1970, 2100mm</t>
  </si>
  <si>
    <t>766682113</t>
  </si>
  <si>
    <t>Montáž zárubní obložkových pro dveře jednokřídlové tl stěny přes 350 mm</t>
  </si>
  <si>
    <t>61182311</t>
  </si>
  <si>
    <t>zárubeň jednokřídlá obložková s laminátovým povrchem tl stěny 460-500mm rozměru 600-1100/1970mm</t>
  </si>
  <si>
    <t>766660716</t>
  </si>
  <si>
    <t>Montáž samozavírače na dřevěnou zárubeň a dveřní křídlo</t>
  </si>
  <si>
    <t>1; dveře 1.01</t>
  </si>
  <si>
    <t>54917250</t>
  </si>
  <si>
    <t>samozavírač dveří hydraulický</t>
  </si>
  <si>
    <t>766660728</t>
  </si>
  <si>
    <t>Montáž dveřního interiérového kování - zámku</t>
  </si>
  <si>
    <t>549240R1</t>
  </si>
  <si>
    <t>zámek vložkový</t>
  </si>
  <si>
    <t>dle Výpisu dveří</t>
  </si>
  <si>
    <t>18</t>
  </si>
  <si>
    <t>21</t>
  </si>
  <si>
    <t>549240R2</t>
  </si>
  <si>
    <t xml:space="preserve">zámek pro WC kování </t>
  </si>
  <si>
    <t>7</t>
  </si>
  <si>
    <t>766660729</t>
  </si>
  <si>
    <t>Montáž dveřního interiérového kování - štítku s klikou</t>
  </si>
  <si>
    <t>54914124</t>
  </si>
  <si>
    <t>kování rozetové koule/klika</t>
  </si>
  <si>
    <t>9</t>
  </si>
  <si>
    <t>54914123</t>
  </si>
  <si>
    <t>kování rozetové klika/klika</t>
  </si>
  <si>
    <t>14</t>
  </si>
  <si>
    <t>27</t>
  </si>
  <si>
    <t>766660730</t>
  </si>
  <si>
    <t>Montáž dveřního interiérového kování - WC kliky se zámkem</t>
  </si>
  <si>
    <t>54914128</t>
  </si>
  <si>
    <t>kování rozetové spodní pro WC</t>
  </si>
  <si>
    <t>766660734</t>
  </si>
  <si>
    <t>Montáž dveřního bezpečnostního kování - panikového</t>
  </si>
  <si>
    <t>549141R1</t>
  </si>
  <si>
    <t>kování panikové madlo</t>
  </si>
  <si>
    <t>766660718</t>
  </si>
  <si>
    <t>Montáž stavěče dveřního křídla</t>
  </si>
  <si>
    <t>5</t>
  </si>
  <si>
    <t>54916362</t>
  </si>
  <si>
    <t>kování dveřní stavěč dveří</t>
  </si>
  <si>
    <t>766621612</t>
  </si>
  <si>
    <t>Montáž dřevěných oken plochy do 1 m2 špaletových do zdiva</t>
  </si>
  <si>
    <t>nová okna</t>
  </si>
  <si>
    <t>2; okno 1,2*0,78 N12</t>
  </si>
  <si>
    <t>1; okno 0,9*0,6 N14</t>
  </si>
  <si>
    <t>1; okno 0,6*0,6 N15</t>
  </si>
  <si>
    <t>1; okno 1,2*0,6 N16</t>
  </si>
  <si>
    <t>1; okno 0,55*0,6 N17</t>
  </si>
  <si>
    <t>repasovaná okna</t>
  </si>
  <si>
    <t>1; okno velikosti 1000x840 A11</t>
  </si>
  <si>
    <t>1; okno velikosti 1170x630 A25</t>
  </si>
  <si>
    <t>1; okno velikosti 1450x600 A30</t>
  </si>
  <si>
    <t>1; okno velikosti 1610x600 A24</t>
  </si>
  <si>
    <t>766621111</t>
  </si>
  <si>
    <t>Montáž dřevěných oken plochy přes 1 m2 špaletových výšky do 1,5 m s rámem do zdiva</t>
  </si>
  <si>
    <t>Nová okna</t>
  </si>
  <si>
    <t>1,8*0,78*3; N11</t>
  </si>
  <si>
    <t xml:space="preserve">1,173*0,98*2; N18 </t>
  </si>
  <si>
    <t>1,2*0,9; N22</t>
  </si>
  <si>
    <t>2,4*1,0; N24</t>
  </si>
  <si>
    <t>4,9*1,33; N25</t>
  </si>
  <si>
    <t>3,1*0,6; A29</t>
  </si>
  <si>
    <t>1,94*0,77; A27</t>
  </si>
  <si>
    <t>1,98*0,85; vnitřní okno</t>
  </si>
  <si>
    <t>2,1*0,74; A09</t>
  </si>
  <si>
    <t>4,93*0,84; A10</t>
  </si>
  <si>
    <t>1,85*0,84; A12</t>
  </si>
  <si>
    <t>766621112</t>
  </si>
  <si>
    <t>Montáž dřevěných oken plochy přes 1 m2 špaletových výšky do 2,5 m s rámem do zdiva</t>
  </si>
  <si>
    <t>3,93*2,49; N21</t>
  </si>
  <si>
    <t>3,5*1,7; N23</t>
  </si>
  <si>
    <t>1,08*2,18+0,26*2,18; N26</t>
  </si>
  <si>
    <t>1,94*1,6; A26</t>
  </si>
  <si>
    <t>3,36*2,12; A01</t>
  </si>
  <si>
    <t>2,77*2,12; A02</t>
  </si>
  <si>
    <t>4,57*2,12; A03</t>
  </si>
  <si>
    <t>1,05*1,87; A05</t>
  </si>
  <si>
    <t>2,05*1,87; A06</t>
  </si>
  <si>
    <t>4,4*1,87; A07</t>
  </si>
  <si>
    <t>2,81*1,87; A08</t>
  </si>
  <si>
    <t>61110029</t>
  </si>
  <si>
    <t>okno dřevěné špaletové otevíravé trojsklo plochy do 1m2</t>
  </si>
  <si>
    <t>2*1,2*0,78; okno 1,2*0,78 N12</t>
  </si>
  <si>
    <t>1*0,9*0,6; okno 0,9*0,6 N14</t>
  </si>
  <si>
    <t>1*0,6*0,6; okno 0,6*0,6 N15</t>
  </si>
  <si>
    <t>1*1,2*0,6; okno 1,2*0,6 N16</t>
  </si>
  <si>
    <t>1*0,55*0,6; okno 0,55*0,6 N17</t>
  </si>
  <si>
    <t>61110031</t>
  </si>
  <si>
    <t>okno dřevěné špaletové otevíravé trojsklo přes plochu 1m2 do v 1,5m</t>
  </si>
  <si>
    <t>1,173*0,98*2; N18</t>
  </si>
  <si>
    <t>61110033</t>
  </si>
  <si>
    <t>okno dřevěné špaletové otevíravé trojsklo přes plochu 1m2 v 1,5-2,5m</t>
  </si>
  <si>
    <t>61110R01</t>
  </si>
  <si>
    <t>okno dřevěné špaletové otevíravé - repasování stávajícího okna, izolační dvojsklo</t>
  </si>
  <si>
    <t>1*1,0*0,84; okno velikosti 1000x840 A11</t>
  </si>
  <si>
    <t>1*1,17*0,63; okno velikosti 1170x630 A25</t>
  </si>
  <si>
    <t>1*1,45*0,6; okno velikosti 1450x600 A30</t>
  </si>
  <si>
    <t>1*1,61*0,6; okno velikosti 1610x600 A24</t>
  </si>
  <si>
    <t>766694116</t>
  </si>
  <si>
    <t>Montáž parapetních desek dřevěných nebo plastových š do 30 cm</t>
  </si>
  <si>
    <t>60,0; dle výpisu podrobností</t>
  </si>
  <si>
    <t>60794103</t>
  </si>
  <si>
    <t>parapet dřevotřískový vnitřní povrch laminátový š 300mm</t>
  </si>
  <si>
    <t>76662R001</t>
  </si>
  <si>
    <t>Repasování stávajících dřevěných venkovních žaluzií</t>
  </si>
  <si>
    <t>Podkladový tepelně izolační profil, dodávka a montáž, vysekání drážky</t>
  </si>
  <si>
    <t>vstupní dveře a okna k zemi</t>
  </si>
  <si>
    <t>1,52+0,9+1,45+3,93</t>
  </si>
  <si>
    <t>7668111R1</t>
  </si>
  <si>
    <t>D+M Kuchyňské linky včetně vybavení - podrobně viz Technická zpráva a podrobnost I, I1, I2, I3</t>
  </si>
  <si>
    <t>7668111R2</t>
  </si>
  <si>
    <t>D+M Šatní skříňky v kombinaci ocelového plochu a laminované dřevotřísky s lavičkou, velikosti 600x1970x780 mm - podrobně viz Technická zpráva</t>
  </si>
  <si>
    <t>26,0</t>
  </si>
  <si>
    <t>766211611</t>
  </si>
  <si>
    <t>Montáž madel schodišťových stěnových dřevených průběžných šířky do 150 mm - podronost g1,g3</t>
  </si>
  <si>
    <t>m.č. 117 - podrobnost G3</t>
  </si>
  <si>
    <t>21,5</t>
  </si>
  <si>
    <t>vstupní bezbariérová rampa - podrobnost G1</t>
  </si>
  <si>
    <t>18,0</t>
  </si>
  <si>
    <t>05217101</t>
  </si>
  <si>
    <t>madlo dubové D 42mm</t>
  </si>
  <si>
    <t>54889030</t>
  </si>
  <si>
    <t>uchycení madla na zeď nerezové D 42,4mm</t>
  </si>
  <si>
    <t>766432322</t>
  </si>
  <si>
    <t>Montáž obložení sloupů a pilířů pl přes 1 m2 palubkami modřínovými š přes 60 do 80 mm</t>
  </si>
  <si>
    <t>m.č. 118 - sloup</t>
  </si>
  <si>
    <t>4*0,25*2,2</t>
  </si>
  <si>
    <t>61191160</t>
  </si>
  <si>
    <t>palubky obkladové sibiřský modřín profil rhombus 20x95mm jakost A/B</t>
  </si>
  <si>
    <t>2,2; plocha</t>
  </si>
  <si>
    <t>2,2*0,1; prořez 10 %</t>
  </si>
  <si>
    <t>766437311</t>
  </si>
  <si>
    <t>Montáž obložení podkladového roštu pro sloupů a pilířů</t>
  </si>
  <si>
    <t>4*2,5</t>
  </si>
  <si>
    <t>2,5/0,5*1,0</t>
  </si>
  <si>
    <t>60514112</t>
  </si>
  <si>
    <t>řezivo jehličnaté lať surová dl 4m</t>
  </si>
  <si>
    <t>15*0,03*0,05</t>
  </si>
  <si>
    <t>76666037R</t>
  </si>
  <si>
    <t>Montáž posuvných dveří dvoukřídlových průchozí do pojezdu na stěnu</t>
  </si>
  <si>
    <t>611600R1</t>
  </si>
  <si>
    <t>dveře dvoukřídlé velikosti 3565x2050 mm (stínící konstrukce), 1 díl pevný, 1 díl posuvný, horní pojezd</t>
  </si>
  <si>
    <t>998766202</t>
  </si>
  <si>
    <t>Přesun hmot procentní pro kce truhlářské v objektech v přes 6 do 12 m</t>
  </si>
  <si>
    <t>767832802</t>
  </si>
  <si>
    <t>Demontáž venkovních požárních žebříků bez ochranného koše</t>
  </si>
  <si>
    <t>7,0</t>
  </si>
  <si>
    <t>767161813</t>
  </si>
  <si>
    <t>Demontáž zábradlí rovného nerozebíratelného hmotnosti 1 m zábradlí do 20 kg do suti</t>
  </si>
  <si>
    <t>13,0; zábradlí rampa</t>
  </si>
  <si>
    <t>767832102</t>
  </si>
  <si>
    <t>Montáž venkovních požárních žebříků do zdiva bez suchovodu</t>
  </si>
  <si>
    <t>7,7</t>
  </si>
  <si>
    <t>44983047</t>
  </si>
  <si>
    <t>žebřík venkovní s přímým výstupem a ochranným košem bez suchovodu z pozinkované oceli celkem dl 6,1-8,5m - 393,4 kg - podrobně viz podrobnosti skica a</t>
  </si>
  <si>
    <t>767161217</t>
  </si>
  <si>
    <t>Montáž zábradlí rovného z profilové oceli do zdi hm přes 30 do 45 kg</t>
  </si>
  <si>
    <t>18,0; rampa</t>
  </si>
  <si>
    <t>5534203R</t>
  </si>
  <si>
    <t>zábradlí Pz, sloupky 40x40mm, výplň svislá madlo kruhové pr. 42,4mm - podrobnost g - 628,8 kg, viz výkres D11-012</t>
  </si>
  <si>
    <t>767810112</t>
  </si>
  <si>
    <t>Montáž mřížek větracích čtyřhranných průřezu přes 0,01 do 0,04 m2</t>
  </si>
  <si>
    <t>dle výpisu dveří</t>
  </si>
  <si>
    <t>11</t>
  </si>
  <si>
    <t>42972112</t>
  </si>
  <si>
    <t>mřížka větrací do dřeva kovová 100x400mm</t>
  </si>
  <si>
    <t>767531111</t>
  </si>
  <si>
    <t>Montáž vstupních kovových nebo plastových rohoží čistících zón - podrobnost b,b1,b2,h,h1,h2</t>
  </si>
  <si>
    <t>venkovní čistící zóna</t>
  </si>
  <si>
    <t>0,6*1,5*2</t>
  </si>
  <si>
    <t>0,6*1,1*1</t>
  </si>
  <si>
    <t>0,6*1,2</t>
  </si>
  <si>
    <t>vnitřní čistící rohož</t>
  </si>
  <si>
    <t>1,2*0,6</t>
  </si>
  <si>
    <t>1,4*0,9</t>
  </si>
  <si>
    <t>1,0*0,6</t>
  </si>
  <si>
    <t>69752100</t>
  </si>
  <si>
    <t>rohož textilní provedení 100% PP, zatavený do měkčeného PVC</t>
  </si>
  <si>
    <t>69752002</t>
  </si>
  <si>
    <t>rohož vstupní provedení hliník extra 27 mm</t>
  </si>
  <si>
    <t>767531121</t>
  </si>
  <si>
    <t>Osazení zapuštěného rámu z L profilů k čistícím rohožím</t>
  </si>
  <si>
    <t>(0,6+1,5)*2*2</t>
  </si>
  <si>
    <t>(0,6+1,1)*2*1</t>
  </si>
  <si>
    <t>(0,6+1,2)*2*1</t>
  </si>
  <si>
    <t>69752160</t>
  </si>
  <si>
    <t>rám pro zapuštění profil L-30/30 25/25 20/30 15/30-Al</t>
  </si>
  <si>
    <t>767995116</t>
  </si>
  <si>
    <t>Montáž atypických zámečnických konstrukcí hm přes 100 do 250 kg</t>
  </si>
  <si>
    <t>U140 - 16,0 kg/m</t>
  </si>
  <si>
    <t>2*2,5*16,0</t>
  </si>
  <si>
    <t>80*0,2; na svary a spoje 20 %</t>
  </si>
  <si>
    <t>L60/60/5 - 4,57 kg/m, R10 - 0,617 kg/m</t>
  </si>
  <si>
    <t>1,2*4,57</t>
  </si>
  <si>
    <t>5,484*0,2; na kotvení</t>
  </si>
  <si>
    <t>13010820</t>
  </si>
  <si>
    <t>ocel profilová jakost S235JR (11 375) průřez U (UPN) 140</t>
  </si>
  <si>
    <t>13011066</t>
  </si>
  <si>
    <t>úhelník ocelový rovnostranný jakost S235JR (11 375) 60x60x5mm</t>
  </si>
  <si>
    <t>6,581*0,001</t>
  </si>
  <si>
    <t>767163101</t>
  </si>
  <si>
    <t>Montáž přímého kovového zábradlí z dílců do zdiva nebo lehčeného betonu v rovině - podrobnost g2, skica g2</t>
  </si>
  <si>
    <t>na opěrné zídce</t>
  </si>
  <si>
    <t>1,3+7,8+0,9</t>
  </si>
  <si>
    <t>55342280</t>
  </si>
  <si>
    <t>zábradlí s bezpečnostním sklem, s bočním kotvením, oblý držák skla, kulatý sloupek</t>
  </si>
  <si>
    <t>767646411</t>
  </si>
  <si>
    <t>Montáž revizních dveří a dvířek jednokřídlových s rámem plochy do 0,5 m2</t>
  </si>
  <si>
    <t>10*0,15*0,3; podrobnost m</t>
  </si>
  <si>
    <t>59030750</t>
  </si>
  <si>
    <t>dvířka revizní jednokřídlá s automatickým zámkem 200x300mm</t>
  </si>
  <si>
    <t>767640311</t>
  </si>
  <si>
    <t>Montáž dveří ocelových nebo hliníkových vnitřních jednokřídlových</t>
  </si>
  <si>
    <t>1; dveře 1.20</t>
  </si>
  <si>
    <t>55341323</t>
  </si>
  <si>
    <t>dveře jednokřídlé ocelové interierové plné 900x1970mm</t>
  </si>
  <si>
    <t>767646510</t>
  </si>
  <si>
    <t>Montáž dveří protipožárního uzávěru jednokřídlového</t>
  </si>
  <si>
    <t>1; dveře 1.21</t>
  </si>
  <si>
    <t>1; dveře 1.22</t>
  </si>
  <si>
    <t>1; dveře 1.23</t>
  </si>
  <si>
    <t>55341182</t>
  </si>
  <si>
    <t>dveře jednokřídlé ocelové interierové protipožární EW 15, 30, 45 D1 speciální zárubeň 800x1970mm</t>
  </si>
  <si>
    <t>767649191</t>
  </si>
  <si>
    <t>Montáž dveří - samozavírače hydraulického</t>
  </si>
  <si>
    <t>767649194</t>
  </si>
  <si>
    <t>Montáž dveří - madla</t>
  </si>
  <si>
    <t>551470R1</t>
  </si>
  <si>
    <t xml:space="preserve">madlo invalidní rovné </t>
  </si>
  <si>
    <t>998767202</t>
  </si>
  <si>
    <t>Přesun hmot procentní pro zámečnické konstrukce v objektech v přes 6 do 12 m</t>
  </si>
  <si>
    <t>771573810</t>
  </si>
  <si>
    <t>Demontáž podlah z dlaždic keramických lepených</t>
  </si>
  <si>
    <t>30,2; m.č. 03</t>
  </si>
  <si>
    <t>27,8; m.č. 04</t>
  </si>
  <si>
    <t>30,31; m.č. 05</t>
  </si>
  <si>
    <t>2,35; m.č. 09</t>
  </si>
  <si>
    <t>1,8; m.č. 010</t>
  </si>
  <si>
    <t>5,9; m.č. 011</t>
  </si>
  <si>
    <t>2,23; m,č, 013</t>
  </si>
  <si>
    <t>33,2; m.č. 017</t>
  </si>
  <si>
    <t>1,21; m.č. 018</t>
  </si>
  <si>
    <t>1,54; m.č. 019</t>
  </si>
  <si>
    <t>4,2; m.č. 020</t>
  </si>
  <si>
    <t>2,4; m.č. 2</t>
  </si>
  <si>
    <t>0,98; m.č. 3</t>
  </si>
  <si>
    <t>10,5; m.č. 4</t>
  </si>
  <si>
    <t>6,9; m.č. 5</t>
  </si>
  <si>
    <t>2,9; m.č. 6</t>
  </si>
  <si>
    <t>4,2; m.č. 8</t>
  </si>
  <si>
    <t>9,8; m.č. 9</t>
  </si>
  <si>
    <t>1,8; m.č. 11</t>
  </si>
  <si>
    <t>1,8; m.č. 12</t>
  </si>
  <si>
    <t>6,3; m.č. 13</t>
  </si>
  <si>
    <t>1,8; m.č. 14</t>
  </si>
  <si>
    <t>1,8; m.č. 15</t>
  </si>
  <si>
    <t>6,9; m.č. 16</t>
  </si>
  <si>
    <t>8,5; m.č. 17</t>
  </si>
  <si>
    <t>11,0; m.č. 27</t>
  </si>
  <si>
    <t>1,2; m.č. 29</t>
  </si>
  <si>
    <t>2,5; m.č. 30</t>
  </si>
  <si>
    <t>3,2; m.č. 26</t>
  </si>
  <si>
    <t>14,1; m.č. 31</t>
  </si>
  <si>
    <t>terasa 1.NP</t>
  </si>
  <si>
    <t>7,98*3,24</t>
  </si>
  <si>
    <t>28,0</t>
  </si>
  <si>
    <t>terasy 2.NP</t>
  </si>
  <si>
    <t>38,0</t>
  </si>
  <si>
    <t>771273812</t>
  </si>
  <si>
    <t>Demontáž obkladů stupnic z dlaždic keramických lepených š přes 250 do 350 mm</t>
  </si>
  <si>
    <t>z 1.NP do 2.NP</t>
  </si>
  <si>
    <t>8*1,05</t>
  </si>
  <si>
    <t>10*1,15</t>
  </si>
  <si>
    <t>u terasy</t>
  </si>
  <si>
    <t>4*3,24</t>
  </si>
  <si>
    <t>8*2,89</t>
  </si>
  <si>
    <t>771273832</t>
  </si>
  <si>
    <t>Demontáž obkladů podstupnic z dlaždic keramických lepených v do 250 mm</t>
  </si>
  <si>
    <t>771473810</t>
  </si>
  <si>
    <t>Demontáž soklíků z dlaždic keramických lepených rovných</t>
  </si>
  <si>
    <t>(6,65+6,2+0,6+0,5)*2-(0,8*2+0,9); m.č. 03</t>
  </si>
  <si>
    <t>(10,98+2,9)*2-1,8; m.č. 05</t>
  </si>
  <si>
    <t>(1,95+1,2)*2-0,6; m.č. 09</t>
  </si>
  <si>
    <t>(2,25+0,95)*2-0,6; m.č. 013</t>
  </si>
  <si>
    <t>(14,86+0,25+2,0+14,51+0,25+0,5+0,9)+(2,8+1,5)*2-(0,8*3+0,7+0,9*4+0,7*2+0,6); m.č. 17</t>
  </si>
  <si>
    <t>2*1,3-0,6; m.č. 2</t>
  </si>
  <si>
    <t>14,0-0,9; m.č. 4</t>
  </si>
  <si>
    <t>(1,8+3,75)*2-(1,45*2+0,9); m.č. 5</t>
  </si>
  <si>
    <t>(3,83+1,78)*2-0,9; m.č. 16</t>
  </si>
  <si>
    <t>5,75-(0,7+0,8); m.č. 27</t>
  </si>
  <si>
    <t>schodiště - podesty</t>
  </si>
  <si>
    <t>0,5+1,3+1,07</t>
  </si>
  <si>
    <t>(1,25+2,3)*2-(1,015+0,7+0,8)</t>
  </si>
  <si>
    <t>771473830</t>
  </si>
  <si>
    <t>Demontáž soklíků z dlaždic keramických lepených schodišťových</t>
  </si>
  <si>
    <t>18*0,3*2</t>
  </si>
  <si>
    <t>18*0,175*2</t>
  </si>
  <si>
    <t>771111011</t>
  </si>
  <si>
    <t>Vysátí podkladu před pokládkou dlažby</t>
  </si>
  <si>
    <t>771111012</t>
  </si>
  <si>
    <t>Vysátí schodiště před pokládkou dlažby</t>
  </si>
  <si>
    <t>771121011</t>
  </si>
  <si>
    <t>Nátěr penetrační na podlahu</t>
  </si>
  <si>
    <t>459,12; podlaha v ploše</t>
  </si>
  <si>
    <t>19,9*0,175; podstupnice 1.NP, 2.NP</t>
  </si>
  <si>
    <t>19,9*0,3; stupnice 1.NP,2.NP</t>
  </si>
  <si>
    <t>8*2,5*0,19; podstupnice terasa</t>
  </si>
  <si>
    <t>8*2,5*0,3; stupnice terasa</t>
  </si>
  <si>
    <t>771151011</t>
  </si>
  <si>
    <t>Samonivelační stěrka podlah pevnosti 20 MPa tl 3 mm</t>
  </si>
  <si>
    <t>771574112</t>
  </si>
  <si>
    <t>Montáž podlah keramických hladkých lepených flexibilním lepidlem přes 9 do 12 ks/m2</t>
  </si>
  <si>
    <t>4,1; m.č. 102</t>
  </si>
  <si>
    <t>17,1; m.č. 109</t>
  </si>
  <si>
    <t>schodiště podesty m.č. 213</t>
  </si>
  <si>
    <t>2,53+2,56</t>
  </si>
  <si>
    <t>68,0</t>
  </si>
  <si>
    <t>771274232</t>
  </si>
  <si>
    <t>Montáž obkladů podstupnic z dlaždic hladkých keramických flexibilní lepidlo v přes 150 do 200 mm</t>
  </si>
  <si>
    <t>schodiště na terasu</t>
  </si>
  <si>
    <t>8*2,5</t>
  </si>
  <si>
    <t>59761003</t>
  </si>
  <si>
    <t>dlažba keramická hutná hladká do interiéru přes 9 do 12ks/m2</t>
  </si>
  <si>
    <t>459,12; plocha</t>
  </si>
  <si>
    <t>19,9*0,175; podstupnice</t>
  </si>
  <si>
    <t>8*2,5*0,19; podstupnice schodiště na terasu</t>
  </si>
  <si>
    <t>466,403*0,1; prořez 10%</t>
  </si>
  <si>
    <t>771274113</t>
  </si>
  <si>
    <t>Montáž obkladů stupnic z dlaždic keramických flexibilní lepidlo š přes 250 do 300 mm</t>
  </si>
  <si>
    <t>schodiště terasa</t>
  </si>
  <si>
    <t>59761330</t>
  </si>
  <si>
    <t>schodovka protiskluzná šířky 330x330mm</t>
  </si>
  <si>
    <t>39,9/0,33</t>
  </si>
  <si>
    <t>120,909*0,1; prořez 10%</t>
  </si>
  <si>
    <t>771591112</t>
  </si>
  <si>
    <t>Izolace pod dlažbu nátěrem nebo stěrkou ve dvou vrstvách</t>
  </si>
  <si>
    <t>771474112</t>
  </si>
  <si>
    <t>Montáž soklů z dlaždic keramických rovných flexibilní lepidlo v přes 65 do 90 mm</t>
  </si>
  <si>
    <t>(17,23+3,15+1,15+17,73+0,45*2+0,5+0,9)-(0,8*7+0,9); m.č. 101</t>
  </si>
  <si>
    <t>(2,4+1,5)*2-(0,8*3+0,7); m.č. 102</t>
  </si>
  <si>
    <t>(1,1+1,1)*2-0,7; m.č. 105</t>
  </si>
  <si>
    <t>(3,25+5,8+0,7)*2-0,9; m.č. 109</t>
  </si>
  <si>
    <t>(2,65+2,1)*2-0,8; m.č. 110</t>
  </si>
  <si>
    <t>(2,65+2,22+0,5)*2-(0,8*3+0,7*3); m.č. 112</t>
  </si>
  <si>
    <t>(3,55+6,7+0,6)*2-(0,8*2); m.č. 115</t>
  </si>
  <si>
    <t>(6,7+4,3)*2-(0,8*2); m.č. 116</t>
  </si>
  <si>
    <t>(2,583+2,25+0,3+0,3)*2-(0,9*3); m.č. 119</t>
  </si>
  <si>
    <t>(3,8+4,45)*2-0,9; m.č. 120</t>
  </si>
  <si>
    <t>(6,65+6,2+0,5+0,6)*2-0,8; m.č. 121</t>
  </si>
  <si>
    <t>(6,65+2,64)*2-0,8; m.č. 122</t>
  </si>
  <si>
    <t>(6,65+5,5)*2-0,8; m.č. 123</t>
  </si>
  <si>
    <t>(4,22+3,2+4,22)-(1,25+0,9+0,7); m.č. 202</t>
  </si>
  <si>
    <t>(18,63+2,25+0,35+0,6+0,65)*2-(2,95+0,9*2+0,8*7+0,7*3+1,55); m.č. 207</t>
  </si>
  <si>
    <t>(3,354+3,1)*2-(0,9*4+0,8); m.č. 211</t>
  </si>
  <si>
    <t>(1,3+2,1)*2-0,7; m.č. 212</t>
  </si>
  <si>
    <t>(4,3+3,3)*2-(0,9+0,8); m.č. 218</t>
  </si>
  <si>
    <t>(2,85+2,8)*2-0,8; m.č. 222</t>
  </si>
  <si>
    <t>(1,78+1,865)*2-0,7; m.č. 223</t>
  </si>
  <si>
    <t>(1,865+1,78)*2-0,7; m.č. 224</t>
  </si>
  <si>
    <t>(2,45+1,78)*2-0,8; m.č. 225</t>
  </si>
  <si>
    <t>schodiště - podesty z 1.NP do 2.NP</t>
  </si>
  <si>
    <t>771474132</t>
  </si>
  <si>
    <t>Montáž soklů z dlaždic keramických schodišťových stupňovitých flexibilní lepidlo v přes 65 do 90 mm</t>
  </si>
  <si>
    <t>59761275</t>
  </si>
  <si>
    <t>sokl-dlažba keramická slinutá hladká do interiéru i exteriéru 330x80mm</t>
  </si>
  <si>
    <t>(316,299+17,1)/0,33; přepočet na kusy</t>
  </si>
  <si>
    <t>1010,3*0,1; prořez 10%</t>
  </si>
  <si>
    <t>0,670; zaokrouhlení</t>
  </si>
  <si>
    <t>771577111</t>
  </si>
  <si>
    <t>Příplatek k montáži podlah keramických lepených flexibilním lepidlem za plochu do 5 m2</t>
  </si>
  <si>
    <t>771577114</t>
  </si>
  <si>
    <t>Příplatek k montáži podlah keramických lepených flexibilním lepidlem za spárování tmelem dvousložkovým</t>
  </si>
  <si>
    <t>771161021</t>
  </si>
  <si>
    <t>Montáž profilu ukončujícího pro plynulý přechod (dlažby s kobercem apod.)</t>
  </si>
  <si>
    <t>přechová lišta dle výpisu dveří</t>
  </si>
  <si>
    <t>0,9*3+1,55+0,8*5</t>
  </si>
  <si>
    <t>59054153</t>
  </si>
  <si>
    <t>profil přechodový mezi kobercem a dlažbou, laminátovou nebo dřevěnou podlahou</t>
  </si>
  <si>
    <t>771591115</t>
  </si>
  <si>
    <t>Podlahy spárování silikonem</t>
  </si>
  <si>
    <t>316,299; podlahy se soklem</t>
  </si>
  <si>
    <t>ostatní podlahy</t>
  </si>
  <si>
    <t>(4,2+3,16)*2; m.č. 103</t>
  </si>
  <si>
    <t>(2,6+2,8)*2; m.č. 104</t>
  </si>
  <si>
    <t>(2,7+1,7)*2; m.č. 106</t>
  </si>
  <si>
    <t>(6,3+4,4)*2; m.č. 107</t>
  </si>
  <si>
    <t>(2,6+1,7)*2; m.č. 108</t>
  </si>
  <si>
    <t>(3,45+2,15+0,9+0,9)*2; m.č. 111</t>
  </si>
  <si>
    <t>(1,7+0,92)*2; m.č. 113</t>
  </si>
  <si>
    <t>(1,7+1,2)*2; m.č. 114</t>
  </si>
  <si>
    <t>(1,8+1,25)*2; m.č. 204</t>
  </si>
  <si>
    <t>(1,7+0,25)*2; m.č. 205</t>
  </si>
  <si>
    <t>(2,2+2,45)*2; m.č. 206</t>
  </si>
  <si>
    <t>(2,25+1,0)*2; m.č. 208</t>
  </si>
  <si>
    <t>(3,1+2,1)*2; m.č. 209</t>
  </si>
  <si>
    <t>(2,296+1,8)*2; m.č. 210</t>
  </si>
  <si>
    <t>(1,0+1,63)*2; m.č. 227</t>
  </si>
  <si>
    <t>(1,0+1,63)*2; m.č. 228</t>
  </si>
  <si>
    <t>998771102</t>
  </si>
  <si>
    <t>Přesun hmot tonážní pro podlahy z dlaždic v objektech v přes 6 do 12 m</t>
  </si>
  <si>
    <t>776201811</t>
  </si>
  <si>
    <t>Demontáž lepených povlakových podlah bez podložky ručně</t>
  </si>
  <si>
    <t>29,5; m.č. 01</t>
  </si>
  <si>
    <t>18,3; m.č. 02</t>
  </si>
  <si>
    <t>8,87; m.č. 07</t>
  </si>
  <si>
    <t>13,3; m.č. 021</t>
  </si>
  <si>
    <t>12,1; m.č. 7</t>
  </si>
  <si>
    <t>16,5; m.č. 10</t>
  </si>
  <si>
    <t>13,0; m.č. 18</t>
  </si>
  <si>
    <t>21,7; m.č. 19</t>
  </si>
  <si>
    <t>19,6; m.č. 20</t>
  </si>
  <si>
    <t>19,8; m.č. 21</t>
  </si>
  <si>
    <t>13,4; m.č. 22</t>
  </si>
  <si>
    <t>21,61; m.č. 23</t>
  </si>
  <si>
    <t>44,31; m.č. 24</t>
  </si>
  <si>
    <t>31,36; m.č. 25</t>
  </si>
  <si>
    <t>7,3; m.č. 28</t>
  </si>
  <si>
    <t>776111116</t>
  </si>
  <si>
    <t>Odstranění zbytků lepidla z podkladu povlakových podlah broušením</t>
  </si>
  <si>
    <t>776410811</t>
  </si>
  <si>
    <t>Odstranění soklíků a lišt pryžových nebo plastových</t>
  </si>
  <si>
    <t>(6,65+5,5)*2-0,8; m.č. 01</t>
  </si>
  <si>
    <t>(6,65+2,64)*2-0,8; m.č. 02</t>
  </si>
  <si>
    <t>(6,7+4,26)*2-(0,8+0,7*2); m.č. 06</t>
  </si>
  <si>
    <t>(4,1+3,55+0,6)*2-0,7; m.č. 08</t>
  </si>
  <si>
    <t>(2,5+3,55)*2-0,7; m.č. 07</t>
  </si>
  <si>
    <t>(5,9+2,22+0,5)*2-(0,8*3+0,6*4); m,č, 012</t>
  </si>
  <si>
    <t>(4,2+3,16)*2-(0,7*2); m.č. 021</t>
  </si>
  <si>
    <t>(4,55+2,6)*2-0,9; m.č. 7</t>
  </si>
  <si>
    <t>(2,225+18,63+0,65+0,35)*2-(0,7*2+0,8*4+0,9*5); m.č. 10,18</t>
  </si>
  <si>
    <t>(4,9+4,55)*2-(0,8+0,6); m.č. 19</t>
  </si>
  <si>
    <t>(4,9+4,3)*2-(0,6+0,7+0,8); m.č. 20</t>
  </si>
  <si>
    <t>(4,9+4,3)*2-(0,7+0,8); m.č. 21</t>
  </si>
  <si>
    <t>(4,55+3,3)*2-0,8*2; m.č. 22</t>
  </si>
  <si>
    <t>(6,84+10,7+0,3+0,4)*2-(0,8+0,9+1,0+1,52+3,93+1,55); m.č. 24</t>
  </si>
  <si>
    <t>(5,6+6,2)*2-1,0; m.č. 25</t>
  </si>
  <si>
    <t>(3,05+3,2)*2-(0,7*3+0,8*2+0,9); m.č. 28</t>
  </si>
  <si>
    <t>776111311</t>
  </si>
  <si>
    <t>Vysátí podkladu povlakových podlah</t>
  </si>
  <si>
    <t>776121321</t>
  </si>
  <si>
    <t>Neředěná penetrace savého podkladu povlakových podlah</t>
  </si>
  <si>
    <t>776145122</t>
  </si>
  <si>
    <t>Desky podladní z MDF kladené ve dvou vrstvách plovoucího podlahového systému povlakových podlah tl 7mm</t>
  </si>
  <si>
    <t>776222111</t>
  </si>
  <si>
    <t>Lepení pásů z PVC 2-složkovým lepidlem</t>
  </si>
  <si>
    <t>32,72; m.č. 214</t>
  </si>
  <si>
    <t>776411211</t>
  </si>
  <si>
    <t>Montáž tahaných obvodových soklíků z PVC výšky do 80 mm</t>
  </si>
  <si>
    <t>(6,4+4,295+1,4+11,05)-0,9; m.č. 203</t>
  </si>
  <si>
    <t>(6,5+5,6)*2-1,0; m.č. 214</t>
  </si>
  <si>
    <t>(10,7+6,965+0,35+0,35)*2-(1,0+1,55+0,9*2+1,32); m.č. 215,216</t>
  </si>
  <si>
    <t>(4,9+3,13)*2-(0,8*2); m.č. 219</t>
  </si>
  <si>
    <t>(4,9+4,4)*2-(0,8*3); m.č. 220</t>
  </si>
  <si>
    <t>(4,9+4,55)*2-(0,8*2); m.č. 221</t>
  </si>
  <si>
    <t>(3,09+1,78)*2-0,8; m.č. 226</t>
  </si>
  <si>
    <t>776411213</t>
  </si>
  <si>
    <t>Montáž tahaných soklíků z PVC vnitřních rohů</t>
  </si>
  <si>
    <t>5; m.č. 203</t>
  </si>
  <si>
    <t>6; m.č. 214</t>
  </si>
  <si>
    <t>11; m.č. 215,216</t>
  </si>
  <si>
    <t>7; m.č. 219</t>
  </si>
  <si>
    <t>6; m.č. 220</t>
  </si>
  <si>
    <t>5; m.č. 221</t>
  </si>
  <si>
    <t>4; m.č. 226</t>
  </si>
  <si>
    <t>776411214</t>
  </si>
  <si>
    <t>Montáž tahaných soklíků z PVC vnějších rohů</t>
  </si>
  <si>
    <t>2; m.č. 203</t>
  </si>
  <si>
    <t>2; m.č. 214</t>
  </si>
  <si>
    <t>9; m.č. 215,216</t>
  </si>
  <si>
    <t>2; m.č. 219</t>
  </si>
  <si>
    <t>2; m.č. 220</t>
  </si>
  <si>
    <t>1; m.č. 221</t>
  </si>
  <si>
    <t>0; m.č. 226</t>
  </si>
  <si>
    <t>28411147</t>
  </si>
  <si>
    <t>PVC vinyl homogenní protiskluzná se vsypem a výztuž. vrstvou tl 2.50mm nášlapná vrstva 2.50mm, hořlavost Bfl-s1, třída zátěže 34/43, útlum 7dB, bodová zátěž ≤ 0.10mm, protiskluznost R10</t>
  </si>
  <si>
    <t>191,99; plocha</t>
  </si>
  <si>
    <t>133,405*0,08; tahaný sokl</t>
  </si>
  <si>
    <t>44*0,5*0,1; vnitřní roh</t>
  </si>
  <si>
    <t>18*0,5*0,1; vnější roh</t>
  </si>
  <si>
    <t>205,762*0,1; prořez 10%</t>
  </si>
  <si>
    <t>776411112</t>
  </si>
  <si>
    <t>Montáž obvodových soklíků výšky do 100 mm</t>
  </si>
  <si>
    <t>28411010R</t>
  </si>
  <si>
    <t>lišta soklová PVC výšky 100mm - ukončovací, pro vytažení podlahové krytiny na stěnu, s požlábkem</t>
  </si>
  <si>
    <t>133,405; délka</t>
  </si>
  <si>
    <t>133,405*0,05; prořez 5%</t>
  </si>
  <si>
    <t>998776102</t>
  </si>
  <si>
    <t>Přesun hmot tonážní pro podlahy povlakové v objektech v přes 6 do 12 m</t>
  </si>
  <si>
    <t>781121011</t>
  </si>
  <si>
    <t>Nátěr penetrační na stěnu</t>
  </si>
  <si>
    <t>781151031</t>
  </si>
  <si>
    <t>Celoplošné vyrovnání podkladu stěrkou tl 3 mm</t>
  </si>
  <si>
    <t>781131112</t>
  </si>
  <si>
    <t>Izolace pod obklad nátěrem nebo stěrkou ve dvou vrstvách</t>
  </si>
  <si>
    <t>(4,2+3,16)*2*2,6-(0,8*1,97+1,17*0,98*2+0,55*0,6); m.č. 103</t>
  </si>
  <si>
    <t>(6,3+4,4)*2*2,6-(0,8*1,97+0,7*1,97*2+0,9*0,6); m.č. 107</t>
  </si>
  <si>
    <t>(3,45+2,15+0,9+0,9)*2*2,5-(0,7*1,97+0,93*0,6); m.č. 111</t>
  </si>
  <si>
    <t>(3,1+2,25)*2*2,9-(0,9*1,97+2,0*1,33); m.č. 209</t>
  </si>
  <si>
    <t>781474112</t>
  </si>
  <si>
    <t>Montáž obkladů vnitřních keramických hladkých přes 9 do 12 ks/m2 lepených flexibilním lepidlem</t>
  </si>
  <si>
    <t>(2,6+2,8)*2*2,5-(0,8*1,97+1,2*0,6+0,6*0,6); m.č. 104</t>
  </si>
  <si>
    <t>(1,7+2,7)*2*2,5-(0,7*1,97); m.č. 106</t>
  </si>
  <si>
    <t>(1,7+2,6)*2*2,5-(0,7*1,97); m.č. 108</t>
  </si>
  <si>
    <t xml:space="preserve">(0,92+1,95)*2*2,5-(0,7*1,97+0,92*0,4);; m.č. 113 </t>
  </si>
  <si>
    <t>(1,2+1,95)*2*2,5-(0,7*1,97+1,05*0,4); m.č. 114</t>
  </si>
  <si>
    <t>(0,6+3,55+0,6)*0,6+1,0*1,5; m.č. 115 za kuch a umyvadlem</t>
  </si>
  <si>
    <t>(0,65+0,75+0,85+1,0)*1,5; m.č. 122za umyvadlem a výlevkou</t>
  </si>
  <si>
    <t>(1,8+1,25)*2*2,5-(0,7*1,97*2); m.č. 204</t>
  </si>
  <si>
    <t>(1,7+1,25)*2*2,5-(0,7*1,97+1,2*0,9); m.č. 205</t>
  </si>
  <si>
    <t>(1,8+2,45)*2*2,6-(0,9*1,97); m.č. 206</t>
  </si>
  <si>
    <t>(2,55+1,0)*2*2,5-(2,25-1,33); m.č. 208</t>
  </si>
  <si>
    <t>(1,8+2,296)*2*2,5-(0,9*1,97); m.č. 210</t>
  </si>
  <si>
    <t>(2,0+2,1)*0,6+0,9*1,5; za kuch linkou a umyvadlem m.č. 218</t>
  </si>
  <si>
    <t>1,8*0,6+(0,65+0,6)*1,5; m.č. 225 za kuch linkou a umyvadlem</t>
  </si>
  <si>
    <t>(1,63+1,0)*2*2,6-(0,7*1,97); m.č. 227</t>
  </si>
  <si>
    <t>(1,63+1,0)*2*2,6-(0,7*1,97*2); m.č. 228</t>
  </si>
  <si>
    <t>781674112</t>
  </si>
  <si>
    <t>Montáž obkladů parapetů š přes 100 do 150 mm z dlaždic keramických lepených flexibilním lepidlem</t>
  </si>
  <si>
    <t>0,92; m.č. 113</t>
  </si>
  <si>
    <t>1,2; m.č. 114</t>
  </si>
  <si>
    <t>3,1; m.č. 209</t>
  </si>
  <si>
    <t>59761026</t>
  </si>
  <si>
    <t>obklad keramický hladký do 12ks/m2</t>
  </si>
  <si>
    <t>357,991; plocha</t>
  </si>
  <si>
    <t>5,22*0,15; parapet</t>
  </si>
  <si>
    <t>358,774*0,1; prořez 10%</t>
  </si>
  <si>
    <t>781477111</t>
  </si>
  <si>
    <t>Příplatek k montáži obkladů vnitřních keramických hladkých za plochu do 10 m2</t>
  </si>
  <si>
    <t>781477114</t>
  </si>
  <si>
    <t>Příplatek k montáži obkladů vnitřních keramických hladkých za spárování tmelem dvousložkovým</t>
  </si>
  <si>
    <t>781161021</t>
  </si>
  <si>
    <t>Montáž profilu ukončujícího rohového nebo vanového</t>
  </si>
  <si>
    <t>2,5; m.č. 104</t>
  </si>
  <si>
    <t>2,6*3;m.č. 107</t>
  </si>
  <si>
    <t>4*2,5; m.č. 111</t>
  </si>
  <si>
    <t>(0,6+3,55+0,6)*2+0,6*2+(1,5+1,0+1,5); m.č. 115 za kuch a umyvadlem</t>
  </si>
  <si>
    <t>(0,65+0,75+0,85+1,0)*2+1,5*2; m.č. 120 za umyvadlem a výlevkou</t>
  </si>
  <si>
    <t>(2,0+2,1)*2+0,6+0,9+1,5; za kuch linkou a umyvadlem m.č. 218</t>
  </si>
  <si>
    <t>1,8*2+0,6+0,65+0,6+1,5; m.č. 225 za kuch linkou a umyvadlem</t>
  </si>
  <si>
    <t>2,5; m.č. 208</t>
  </si>
  <si>
    <t>59054121</t>
  </si>
  <si>
    <t>profil ukončovací pro vnější hrany obkladů hliník matně eloxovaný 6x2500mm</t>
  </si>
  <si>
    <t>70,37; délka</t>
  </si>
  <si>
    <t>70,37*0,05; prořez 5%</t>
  </si>
  <si>
    <t>781491021</t>
  </si>
  <si>
    <t>Montáž zrcadel plochy do 1 m2 lepených silikonovým tmelem na keramický obklad - (6 ks zrcadel velikosti 600x400 mm)</t>
  </si>
  <si>
    <t>6*0,6*0,4</t>
  </si>
  <si>
    <t>63465122</t>
  </si>
  <si>
    <t>zrcadlo nemontované čiré tl 3mm max rozměr 3210x2250mm</t>
  </si>
  <si>
    <t>7814910R1</t>
  </si>
  <si>
    <t>Dodávka a montáž zrcadlo se zabroušenými okraji velikosti 600x400 mm, polohovací</t>
  </si>
  <si>
    <t>998781102</t>
  </si>
  <si>
    <t>Přesun hmot tonážní pro obklady keramické v objektech v přes 6 do 12 m</t>
  </si>
  <si>
    <t>783214121</t>
  </si>
  <si>
    <t>Sanační biocidní ošetření stříkáním tesařských konstrukcí zabudovaných do konstrukce</t>
  </si>
  <si>
    <t>13*14,1*0,56</t>
  </si>
  <si>
    <t>16*9,3*0,56</t>
  </si>
  <si>
    <t>8*7,4*0,56</t>
  </si>
  <si>
    <t>50,0</t>
  </si>
  <si>
    <t>783101203</t>
  </si>
  <si>
    <t>Jemné obroušení podkladu truhlářských konstrukcí před provedením nátěru</t>
  </si>
  <si>
    <t>2,2*2; obložení sloupu</t>
  </si>
  <si>
    <t>3,565*2,05*2*2; posuvné stěny</t>
  </si>
  <si>
    <t>6,3*0,1; oprava madla podrobnost G4</t>
  </si>
  <si>
    <t>3,3*0,2; krycí deska schodiště podrobnost G5</t>
  </si>
  <si>
    <t>783101403</t>
  </si>
  <si>
    <t>Oprášení podkladu truhlářských konstrukcí před provedením nátěru</t>
  </si>
  <si>
    <t>783122101</t>
  </si>
  <si>
    <t>Lokální tmelení truhlářských konstrukcí včetně přebroušení disperzním tmelem plochy do 10%</t>
  </si>
  <si>
    <t>783163101</t>
  </si>
  <si>
    <t>Jednonásobný napouštěcí olejový nátěr truhlářských konstrukcí</t>
  </si>
  <si>
    <t>783168101</t>
  </si>
  <si>
    <t>Lazurovací jednonásobný olejový nátěr truhlářských konstrukcí</t>
  </si>
  <si>
    <t>783168211</t>
  </si>
  <si>
    <t>Lakovací dvojnásobný olejový nátěr truhlářských konstrukcí s mezibroušením</t>
  </si>
  <si>
    <t>783306807</t>
  </si>
  <si>
    <t>Odstranění nátěru ze zámečnických konstrukcí odstraňovačem nátěrů</t>
  </si>
  <si>
    <t>repasování stávajícího zábradlí na terase</t>
  </si>
  <si>
    <t>19,0*1,02*2</t>
  </si>
  <si>
    <t>783301303</t>
  </si>
  <si>
    <t>Bezoplachové odrezivění zámečnických konstrukcí</t>
  </si>
  <si>
    <t>783301311</t>
  </si>
  <si>
    <t>Odmaštění zámečnických konstrukcí vodou ředitelným odmašťovačem</t>
  </si>
  <si>
    <t>783301401</t>
  </si>
  <si>
    <t>Ometení zámečnických konstrukcí</t>
  </si>
  <si>
    <t>783342101</t>
  </si>
  <si>
    <t>Tmelení včetně přebroušení zámečnických konstrukcí polyuretanovým tmelem</t>
  </si>
  <si>
    <t>783334201</t>
  </si>
  <si>
    <t>Základní antikorozní jednonásobný epoxidový nátěr zámečnických konstrukcí</t>
  </si>
  <si>
    <t>783335101</t>
  </si>
  <si>
    <t>Mezinátěr jednonásobný epoxidový mezinátěr zámečnických konstrukcí</t>
  </si>
  <si>
    <t>783337101</t>
  </si>
  <si>
    <t>Krycí jednonásobný epoxidový nátěr zámečnických konstrukcí</t>
  </si>
  <si>
    <t>784181121</t>
  </si>
  <si>
    <t>Hloubková jednonásobná bezbarvá penetrace podkladu v místnostech v do 3,80 m</t>
  </si>
  <si>
    <t>(17,23+3,15+1,15+17,73+0,45*2+0,5+0,9)*2,6; m.č. 101</t>
  </si>
  <si>
    <t>(2,4+1,5)*2*2,6; m.č. 102</t>
  </si>
  <si>
    <t>(4,2+3,16)*2*2,6; m.č. 103</t>
  </si>
  <si>
    <t>(2,6+2,8)*2*2,5; m.č. 104</t>
  </si>
  <si>
    <t>(1,1+1,1)*2*2,5; m.č. 105</t>
  </si>
  <si>
    <t>(2,7+1,7)*2*2,5; m.č. 106</t>
  </si>
  <si>
    <t>(6,3+4,4)*2*2,6; m.č. 107</t>
  </si>
  <si>
    <t>(2,6+1,7)*2*2,5; m.č. 108</t>
  </si>
  <si>
    <t>(3,25+5,8+0,7)*2*2,9; m.č. 109</t>
  </si>
  <si>
    <t>(2,65+2,1)*2*2,5; m.č. 110</t>
  </si>
  <si>
    <t>(3,45+2,15+0,9+0,9)*2*2,5; m.č. 111</t>
  </si>
  <si>
    <t>(2,65+2,22+0,5)*2*2,6; m.č. 112</t>
  </si>
  <si>
    <t>(1,7+0,92)*2*2,5; m.č. 113</t>
  </si>
  <si>
    <t>(1,7+1,2)*2*2,5; m.č. 114</t>
  </si>
  <si>
    <t>(3,55+6,7+0,6)*2*2,5; m.č. 115</t>
  </si>
  <si>
    <t>(6,7+4,3)*2*2,6; m.č. 116</t>
  </si>
  <si>
    <t>(2,583+2,25+0,3+0,3)*2*2,6; m.č. 119</t>
  </si>
  <si>
    <t>(3,8+4,45)*2*2,6; m.č. 120</t>
  </si>
  <si>
    <t>(6,65+6,2+0,5+0,6)*2*2,6; m.č. 121</t>
  </si>
  <si>
    <t>(6,65+2,64)*2*2,6; m.č. 122</t>
  </si>
  <si>
    <t>(6,65+5,5)*2*2,6; m.č. 123</t>
  </si>
  <si>
    <t>(4,22+3,2+4,22)*2,9-(2,95*2,77); m.č. 202</t>
  </si>
  <si>
    <t>(6,4+4,295+1,4+11,05)*2,9-(3,5*1,7); m.č. 203</t>
  </si>
  <si>
    <t>(1,8+1,25)*2*2,6; m.č. 204</t>
  </si>
  <si>
    <t>(1,7+0,25)*2*2,6; m.č. 205</t>
  </si>
  <si>
    <t>(2,2+2,45)*2*2,6; m.č. 206</t>
  </si>
  <si>
    <t>(18,63+2,25+0,35+0,6+0,65)*2*2,9-(2,95*2,77); m.č. 207</t>
  </si>
  <si>
    <t>(2,25+1,0)*2*2,9-(2,25*1,33); m.č. 208</t>
  </si>
  <si>
    <t>(3,1+2,1)*2*2,9; m.č. 209</t>
  </si>
  <si>
    <t>(2,296+1,8)*2*2,9; m.č. 210</t>
  </si>
  <si>
    <t>(3,354+3,1)*2*2,9; m.č. 211</t>
  </si>
  <si>
    <t>(1,3+2,1)*2*2,6; m.č. 212</t>
  </si>
  <si>
    <t>(6,5+5,6)*2*3,0-(3,2*2,12); m.č. 214</t>
  </si>
  <si>
    <t>(10,7+6,965+0,35+0,35)*2*3,0; m.č. 215,216</t>
  </si>
  <si>
    <t>(4,3+3,3)*2*2,9; m.č. 218</t>
  </si>
  <si>
    <t>(4,9+3,13)*2*2,9; m.č. 219</t>
  </si>
  <si>
    <t>(4,9+4,4)*2*2,9; m.č. 220</t>
  </si>
  <si>
    <t>(4,9+4,55)*2*2,9; m.č. 221</t>
  </si>
  <si>
    <t>(2,85+2,8)*2*2,9; m.č. 222</t>
  </si>
  <si>
    <t>(1,78+1,865)*2*2,9; m.č. 223</t>
  </si>
  <si>
    <t>(1,865+1,78)*2*2,9; m.č. 224</t>
  </si>
  <si>
    <t>(2,45+1,78)*2*2,9; m.č. 225</t>
  </si>
  <si>
    <t>(3,09+1,78)*2*2,9; m.č. 226</t>
  </si>
  <si>
    <t>(1,0+1,63)*2*2,6; m.č. 227</t>
  </si>
  <si>
    <t>(1,0+1,63)*2*2,6; m.č. 228</t>
  </si>
  <si>
    <t>stropy</t>
  </si>
  <si>
    <t>586,7; podhledy</t>
  </si>
  <si>
    <t>odečet obkladů</t>
  </si>
  <si>
    <t>-358,774</t>
  </si>
  <si>
    <t>784181127</t>
  </si>
  <si>
    <t>Hloubková jednonásobná bezbarvá penetrace podkladu na schodišti podlaží v do 3,80 m</t>
  </si>
  <si>
    <t>6,27; schodišťová konstrukce</t>
  </si>
  <si>
    <t>784211101</t>
  </si>
  <si>
    <t>Dvojnásobné bílé malby ze směsí za mokra výborně oděruvzdorných v místnostech v do 3,80 m</t>
  </si>
  <si>
    <t>784211107</t>
  </si>
  <si>
    <t>Dvojnásobné bílé malby ze směsí za mokra výborně oděruvzdorných na schodišti v do 3,80 m</t>
  </si>
  <si>
    <t>78667R001</t>
  </si>
  <si>
    <t xml:space="preserve">D+M zapuštěná kolejnice DIX do SDK podhledu </t>
  </si>
  <si>
    <t>4,0; podrobnost o</t>
  </si>
  <si>
    <t>273313611</t>
  </si>
  <si>
    <t>Základové desky z betonu tř. C 16/20</t>
  </si>
  <si>
    <t>pata opěrné stěny - podkladní beton</t>
  </si>
  <si>
    <t>(6,3+6,96+5,0)*0,8*0,1</t>
  </si>
  <si>
    <t>rampa</t>
  </si>
  <si>
    <t>32,0*0,1</t>
  </si>
  <si>
    <t>273322711</t>
  </si>
  <si>
    <t>Základové desky ze ŽB se zvýšenými nároky na prostředí tř. C 35/45</t>
  </si>
  <si>
    <t xml:space="preserve">pata opěrné stěny </t>
  </si>
  <si>
    <t>(6,3+6,96+5,0)*0,7*0,25</t>
  </si>
  <si>
    <t>273351121</t>
  </si>
  <si>
    <t>Zřízení bednění základových desek</t>
  </si>
  <si>
    <t>pata opěrné stěny</t>
  </si>
  <si>
    <t>(6,3+6,96+5,0)*0,1+0,8*0,1</t>
  </si>
  <si>
    <t>(6,3+6,96+5,0)*0,25+0,7*0,25</t>
  </si>
  <si>
    <t>273351122</t>
  </si>
  <si>
    <t>Odstranění bednění základových desek</t>
  </si>
  <si>
    <t>273361821</t>
  </si>
  <si>
    <t>Výztuž základových desek betonářskou ocelí 10 505 (R)</t>
  </si>
  <si>
    <t>170,0 kg/m3</t>
  </si>
  <si>
    <t>3,195*170*0,001</t>
  </si>
  <si>
    <t>32,0*0,65; podsyp pod rampu</t>
  </si>
  <si>
    <t>327324131</t>
  </si>
  <si>
    <t>Opěrné zdi a valy ze ŽB odolného proti agresivnímu prostředí tř. C 35/45</t>
  </si>
  <si>
    <t>2,4*1,41*0,25</t>
  </si>
  <si>
    <t>(6,3+6,96+5,0-2,4)*(1,41+0,11)/2*0,25</t>
  </si>
  <si>
    <t>327351211</t>
  </si>
  <si>
    <t>Bednění opěrných zdí a valů svislých i skloněných zřízení</t>
  </si>
  <si>
    <t>2,4*1,41*2</t>
  </si>
  <si>
    <t>(6,3+6,96+5,0-2,4)*(1,41+0,11)/2*2</t>
  </si>
  <si>
    <t>311351911</t>
  </si>
  <si>
    <t>Příplatek k cenám bednění nosných nadzákladových zdí za pohledový beton</t>
  </si>
  <si>
    <t>2,4*1,41</t>
  </si>
  <si>
    <t>(6,3+6,96+5,0-2,4)*(1,41+0,11)/2</t>
  </si>
  <si>
    <t>327351221</t>
  </si>
  <si>
    <t>Bednění opěrných zdí a valů svislých i skloněných odstranění</t>
  </si>
  <si>
    <t>327361006</t>
  </si>
  <si>
    <t>Výztuž opěrných zdí a valů D 12 mm z betonářské oceli 10 505</t>
  </si>
  <si>
    <t>3,859*170*0,001</t>
  </si>
  <si>
    <t>430321515</t>
  </si>
  <si>
    <t>Schodišťová konstrukce a rampa ze ŽB tř. C 20/25</t>
  </si>
  <si>
    <t>32,0*0,15</t>
  </si>
  <si>
    <t>430362021</t>
  </si>
  <si>
    <t>Výztuž schodišťové konstrukce a rampy svařovanými sítěmi Kari</t>
  </si>
  <si>
    <t>kari síť 5/150 - 3,08 kg/m2</t>
  </si>
  <si>
    <t>32,0*3,08*0,001</t>
  </si>
  <si>
    <t>0,099*0,3; na překrytí, svary a spoje 30%</t>
  </si>
  <si>
    <t>931992121</t>
  </si>
  <si>
    <t>Výplň dilatačních spár z extrudovaného polystyrénu tl 20 mm</t>
  </si>
  <si>
    <t>5*0,705*0,25; průměrná výška 750 mm</t>
  </si>
  <si>
    <t>1*1,41*0,25; u budovy</t>
  </si>
  <si>
    <t>0,7*0,25*6; pata zdi</t>
  </si>
  <si>
    <t>2,284*0,05; prořez 5%</t>
  </si>
  <si>
    <t>953241211</t>
  </si>
  <si>
    <t>Osazení smykových dilatačních trnů D 20 mm pro nižší zatížení nerez nebo pozink s pouzdrem</t>
  </si>
  <si>
    <t>v dilataci - 3 ks/ dilataci</t>
  </si>
  <si>
    <t>5*3</t>
  </si>
  <si>
    <t>54879272R</t>
  </si>
  <si>
    <t>trn pro přenos smykové síly u dilatačních spár pro nižší zatížení s pozinkovaným pouzdrem D 20mm</t>
  </si>
  <si>
    <t>998153131</t>
  </si>
  <si>
    <t>Přesun hmot pro samostatné zdi a valy zděné z cihel, kamene, tvárnic nebo monolitické v do 12 m</t>
  </si>
  <si>
    <t>rampa - skladba P5</t>
  </si>
  <si>
    <t>32,0</t>
  </si>
  <si>
    <t>(2,4+2,63+0,55)*0,15; u vstupu</t>
  </si>
  <si>
    <t>(6,3+6,96+5,0-2,4)*0,15; k opěrce</t>
  </si>
  <si>
    <t>13,0*0,15; k budově</t>
  </si>
  <si>
    <t>32,0; vodorovná</t>
  </si>
  <si>
    <t>5,166; svislá</t>
  </si>
  <si>
    <t>37,166*0,165; prořez 16,5%</t>
  </si>
  <si>
    <t>(32,0+5,166)*0,0004</t>
  </si>
  <si>
    <t>711713116</t>
  </si>
  <si>
    <t>Izolace proti vodě provedení detailů spár 20 x 30 mm za studena tmelem</t>
  </si>
  <si>
    <t>5*0,955*2; průměrná výška - svislá spára</t>
  </si>
  <si>
    <t>1*1,41*2; svislá spára u budovy</t>
  </si>
  <si>
    <t>5*0,7; vodorovná spára</t>
  </si>
  <si>
    <t>231522R1</t>
  </si>
  <si>
    <t>tmel trvale pružný odolný proti UV záření - šedý</t>
  </si>
  <si>
    <t>l</t>
  </si>
  <si>
    <t>OZ - 0,2 l/m</t>
  </si>
  <si>
    <t>15,87*0,2</t>
  </si>
  <si>
    <t>711741567</t>
  </si>
  <si>
    <t>Izolace proti vodě vodorovné provedení dilatačních spár přitavením NAIP 1000 mm</t>
  </si>
  <si>
    <t>6*0,45; vodorovná spára</t>
  </si>
  <si>
    <t>711742567</t>
  </si>
  <si>
    <t>Izolace proti vodě svislé provedení dilatačních spár přitavením NAIP 1000 mm</t>
  </si>
  <si>
    <t>5*0,955; průměrná výška - svislá spára zevnitř</t>
  </si>
  <si>
    <t>1*1,41; svislá spára zevnitř u budovy</t>
  </si>
  <si>
    <t>6*0,36; svislá spára vně</t>
  </si>
  <si>
    <t>(2,7+8,345)*0,5</t>
  </si>
  <si>
    <t>5,523*0,165; prořez 16,5%</t>
  </si>
  <si>
    <t>998711201</t>
  </si>
  <si>
    <t>Přesun hmot procentní pro izolace proti vodě, vlhkosti a plynům v objektech v do 6 m</t>
  </si>
  <si>
    <t>01: Architektonicko stavební řešení</t>
  </si>
  <si>
    <t>Celkem</t>
  </si>
  <si>
    <t>REKONSTRUKCE ZELENKOVI VILY</t>
  </si>
  <si>
    <t>Masarykova 453/56, 284 01, Kutná Hora, k.ú. Kutná Hora, parc.č. 2542/1</t>
  </si>
  <si>
    <t>OBSAH</t>
  </si>
  <si>
    <t>CELKOVÝ VÝKAZ VÝMĚR</t>
  </si>
  <si>
    <t>Cena bez DPH</t>
  </si>
  <si>
    <t>VEDLEJŠÍ ROZPOČTOVÉ NÁKLADY</t>
  </si>
  <si>
    <t>D.1</t>
  </si>
  <si>
    <t>STAVEBNÍ OBJEKTY</t>
  </si>
  <si>
    <t>D11</t>
  </si>
  <si>
    <t>ARCHITEKTONICKO STAVEBNÍ ŘEŠENÍ</t>
  </si>
  <si>
    <t>ZTI</t>
  </si>
  <si>
    <t>ZAŘÍZENÍ ZDRAVOTNĚ TECHNICKÉ INSTALACE</t>
  </si>
  <si>
    <t>DES_KAN</t>
  </si>
  <si>
    <t>DEŠŤOVÁ KANALIZACE</t>
  </si>
  <si>
    <t>UT</t>
  </si>
  <si>
    <t>VYTÁPĚNÍ</t>
  </si>
  <si>
    <t>EL_SIL</t>
  </si>
  <si>
    <t>ZAŘÍZENÍ ELEKTROINSTALACE SILNOPROUDÉ</t>
  </si>
  <si>
    <t>CCTV</t>
  </si>
  <si>
    <t>ZAŘÍZENÍ ELEKTROINSTALACE SLABOPROUDÉ - CCTV</t>
  </si>
  <si>
    <t>EZS</t>
  </si>
  <si>
    <t>ZAŘÍZENÍ ELEKTROINSTALACE SLABOPROUDÉ - EZS</t>
  </si>
  <si>
    <t>UKS</t>
  </si>
  <si>
    <t>ZAŘÍZENÍ ELEKTROINSTALACE SLABOPROUDÉ - UKS</t>
  </si>
  <si>
    <t>CELKOVÉ NÁKLADY STAVBY</t>
  </si>
  <si>
    <t>Jedn. cena</t>
  </si>
  <si>
    <t>Vedlejší rozpočtové náklady (platné pro celou výstavbu)</t>
  </si>
  <si>
    <t>V01: Průzkumné, geodetické a projektové práce</t>
  </si>
  <si>
    <t>012103000</t>
  </si>
  <si>
    <t>Geodetické práce před výstavbou</t>
  </si>
  <si>
    <t>013254000</t>
  </si>
  <si>
    <t>Dokumentace skutečného provedení stavby</t>
  </si>
  <si>
    <t>V03: Zařízení staveniště</t>
  </si>
  <si>
    <t>034303000</t>
  </si>
  <si>
    <t>Zařízení staveniště</t>
  </si>
  <si>
    <t>V04: Inženýrská činnost</t>
  </si>
  <si>
    <t>045002000</t>
  </si>
  <si>
    <t>Kompletační a koordinační činnost dodavatele stavby</t>
  </si>
  <si>
    <t>040001000</t>
  </si>
  <si>
    <t>Inženýrská činnost</t>
  </si>
  <si>
    <t>V06: Územní vlivy</t>
  </si>
  <si>
    <t>065002000</t>
  </si>
  <si>
    <t>Mimostaveništní doprava</t>
  </si>
  <si>
    <t>000: Nezařazeno</t>
  </si>
  <si>
    <t>013001000</t>
  </si>
  <si>
    <t>Dodavatel bere na vědomí skutečnost, že výstavba bude probíhat za plného provozu vedlejších objektů.</t>
  </si>
  <si>
    <t>013001001</t>
  </si>
  <si>
    <t>Dodavatel musí zajistit, aby v průběhu stavebních prací nedošlo k poškození stávajícího zařízení. Ochranné a zabezpečovací konstrukce jsou v ceně dodávky.</t>
  </si>
  <si>
    <t>013001002</t>
  </si>
  <si>
    <t>V případě vzniklých škod zaviněných dodavatelem na veřejném či soukromém majetku v souvislosti s pracemi dle tohoto popisu, uhradí tyto škody plně dodavatel.</t>
  </si>
  <si>
    <t>013001003</t>
  </si>
  <si>
    <t xml:space="preserve">V ceně dodávky musí být zahrnuty ceny za spotřebované energie, plyn a vodu atd. v době výstavby a pro potřeby výstavby a komplexního vyzkoušení. </t>
  </si>
  <si>
    <t>013001004</t>
  </si>
  <si>
    <t>Při stanovení ceny dle výkazu výměr je potřeba započítat všechny předpokládané doplňkové související, prvky a činnosti s touto položkou související tak, aby cena byla kompletní a prvek funkční.</t>
  </si>
  <si>
    <t>013001005</t>
  </si>
  <si>
    <t>Součástí této dokumentace jsou vlastní pomocné a zabezpečovací konstrukce při vlastní výstavbě t.z. zabezpečení volných okrajů proti pádu osob atp., včetně lešení okolo upravované části  a ceny za pronájem lešení, zdvihacích plošin apod.</t>
  </si>
  <si>
    <t>013001006</t>
  </si>
  <si>
    <t>V ceně dodávky musí být speciální konstrukce pro provizorní zakrytí otvorů ve střeše pro ostatní prostupy. Konstrukce musí zajistit, aby nedošlo při montáži k zatečení do objektu!</t>
  </si>
  <si>
    <t>013001007</t>
  </si>
  <si>
    <t>Součástí této dokumentace jsou veškeré pomocné konstrukce včetně jeřábů. V ceně je montáž, pronájem i demontáž.</t>
  </si>
  <si>
    <t>013001008</t>
  </si>
  <si>
    <t>Veškerými bezpečnostními normami stanovené nápisy jsou součástí dodávky.</t>
  </si>
  <si>
    <t>013001009</t>
  </si>
  <si>
    <t>Veškeré zařízení a dodávky budou dokompletovány, nainstalovány, přikotveny a propojeny tak, aby byly při předání plně funkční.</t>
  </si>
  <si>
    <t>013001010</t>
  </si>
  <si>
    <t>Všechny použité materiály a výrobky budou 1. jakostní třídy, musí mít příslušné atesty, homologace - prohlášení o shodě a certifikáty pro použití v ČR dle platných předpisů.</t>
  </si>
  <si>
    <t>013001011</t>
  </si>
  <si>
    <t>Stavební materiály nebudou používány pokud jejich hmotnostní aktivita Radonu je větší než 120 Bg/kg.</t>
  </si>
  <si>
    <t>013001012</t>
  </si>
  <si>
    <t>Součástí každé dodávky je i funkční odzkoušení jednotlivých částí zařízení a zařízení jako celku individuální zkoušky v rámci jednotlivých profesí samostatně.</t>
  </si>
  <si>
    <t>013001013</t>
  </si>
  <si>
    <t>Zhotovitel je povinen výrobky před jejich zabudováním do stavby předložit k odsouhlasení - (předložit vzorky) ke schválení zástupci TDI a AD před vlastním použitím.</t>
  </si>
  <si>
    <t>013001014</t>
  </si>
  <si>
    <t>Všechny rozvody médií budou barevně označeny dle platných předpisů -  opatřeny příslušnými plastovými štítky s fóliovým popisem.</t>
  </si>
  <si>
    <t>013001015</t>
  </si>
  <si>
    <t>Součástí každé dodávky je i příslušná dokumentace (atesty, technické parametry, návody k obsluze, prohlášení o shodě, prohlášení o odborné montáži včetně doložení oprávnění k jejímu provádění).</t>
  </si>
  <si>
    <t>013001016</t>
  </si>
  <si>
    <t>Součástí dodávky zařízení a systémů, které to vyžadují a veškeré systémy vytápění, chlazení, vzduchotechniky, MaR a silové i sdělovací elektro je i zaškolení obsluhy a údržby a dále pak průběžné školení obsluhy investora  a náběhu zařízení a účast dodavatele jako dohledu nad provozováním zástupci investora.</t>
  </si>
  <si>
    <t>013001017</t>
  </si>
  <si>
    <t xml:space="preserve">Součástí dodávky, která to vyžaduje, jsou i náklady na zaškolení obsluhy a údržby. </t>
  </si>
  <si>
    <t>013001018</t>
  </si>
  <si>
    <t>Zhotovitel dodrží podmínky jednotlivých správců sítí pro práce v ochranném pásmu, případně jejich přeložení.</t>
  </si>
  <si>
    <t>013001019</t>
  </si>
  <si>
    <t>Součástí dodávky stavby bude veškerá stavební připravenost dle požadavků profesí.</t>
  </si>
  <si>
    <t>013001020</t>
  </si>
  <si>
    <t>013001021</t>
  </si>
  <si>
    <t>Součástí prací generálního dodavatele zhotovitele bude shromažďování, třídění a likvidace odpadů vzniklých při provádění prací.</t>
  </si>
  <si>
    <t>013001022</t>
  </si>
  <si>
    <t>Veškeré nápisy a označení, předepsané bezpečnostními či provozními normami jsou součástí dodávky jednotlivých profesí.</t>
  </si>
  <si>
    <t>013001023</t>
  </si>
  <si>
    <t xml:space="preserve">Vytyčení všech stávajících inženýrských sítí (podzemních i nadzemních) v oblasti zemních prací (výkopu) a bezprostředním okolí. </t>
  </si>
  <si>
    <t>013001024</t>
  </si>
  <si>
    <t>Součástí dodávky bude i geodetické zaměření a geometrický plán skutečného provedení - (zaměření objektů) s hranicemi pozemků jako podklad pro vklad do katastrální mapy pro evidenci změn na katastrálním úřadu. Dále skutečné provedení vnějších inženýrských sítí a přípojek</t>
  </si>
  <si>
    <t>013001025</t>
  </si>
  <si>
    <t>Součástí dodávky a ceny je zátopová zkouška.</t>
  </si>
  <si>
    <t>013001026</t>
  </si>
  <si>
    <t>Vybavení je součástí dodávky interiéru</t>
  </si>
  <si>
    <t>Zdravotně technické instalace</t>
  </si>
  <si>
    <t>1: Zemní práce</t>
  </si>
  <si>
    <t>139600012RAF</t>
  </si>
  <si>
    <t>Ruční výkop v hornině 3, svislé přemístění, odvoz kolečkem do 20 m</t>
  </si>
  <si>
    <t>174100010RAA</t>
  </si>
  <si>
    <t>Zásyp jam, rýh a šachet sypaninou, dovoz sypaniny ze vzdálenosti 50 m</t>
  </si>
  <si>
    <t>90: Přípočty</t>
  </si>
  <si>
    <t>900      RT4</t>
  </si>
  <si>
    <t>HZS, Práce v tarifní třídě 7 (zedník)</t>
  </si>
  <si>
    <t>h</t>
  </si>
  <si>
    <t>97: Prorážení otvorů</t>
  </si>
  <si>
    <t>979100012RAB</t>
  </si>
  <si>
    <t>Odvoz suti a vyb.hmot do 10 km, vnitrost. 25 m, svislá doprava z 2.NP ručním nošením</t>
  </si>
  <si>
    <t>979990107R00</t>
  </si>
  <si>
    <t xml:space="preserve">Poplatek za uložení suti </t>
  </si>
  <si>
    <t>721: Vnitřní kanalizace</t>
  </si>
  <si>
    <t>721273200RT3</t>
  </si>
  <si>
    <t>Souprava ventilační střešní , souprava větrací hlavice   D 110 mm</t>
  </si>
  <si>
    <t>721273150R00</t>
  </si>
  <si>
    <t>Hlavice ventilační přivětrávací DN70-100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</si>
  <si>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</si>
  <si>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</si>
  <si>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</si>
  <si>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</si>
  <si>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</si>
  <si>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</si>
  <si>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721176115R00</t>
  </si>
  <si>
    <t>Potrubí HT odpadní svislé, D 110 x 2,7 mm</t>
  </si>
  <si>
    <t>721176114R00</t>
  </si>
  <si>
    <t>Potrubí HT odpadní svislé, D 75 x 1,9 mm</t>
  </si>
  <si>
    <t>721176102R00</t>
  </si>
  <si>
    <t>Potrubí HT připojovací, D 40 x 1,8 mm</t>
  </si>
  <si>
    <t>721176103R00</t>
  </si>
  <si>
    <t>Potrubí HT připojovací, D 50 x 1,8 mm</t>
  </si>
  <si>
    <t>721176105R00</t>
  </si>
  <si>
    <t>Potrubí HT připojovací, D 110 x 2,7 mm</t>
  </si>
  <si>
    <t>721290112R00</t>
  </si>
  <si>
    <t>Zkouška těsnosti kanalizace vodou DN 200 mm</t>
  </si>
  <si>
    <t>998721102R00</t>
  </si>
  <si>
    <t>Přesun hmot pro vnitřní kanalizaci, výšky do 12 m</t>
  </si>
  <si>
    <t>721194105R00</t>
  </si>
  <si>
    <t>Vyvedení odpadních výpustek, do D 50 x 1,8 mm</t>
  </si>
  <si>
    <t>721194109R00</t>
  </si>
  <si>
    <t>Vyvedení odpadních výpustek, D 110 x 2,3 mm</t>
  </si>
  <si>
    <t>721171808R00</t>
  </si>
  <si>
    <t>Demontáž potrubí z PVC do D 114 mm</t>
  </si>
  <si>
    <t>721171809R00</t>
  </si>
  <si>
    <t>Demontáž potrubí z PVC do D 160 mm</t>
  </si>
  <si>
    <t>722: Vnitřní vodovod</t>
  </si>
  <si>
    <t>722235111R00</t>
  </si>
  <si>
    <t>Kohout vodovodní, kulový, , DN 15 mm</t>
  </si>
  <si>
    <t>722235113R00</t>
  </si>
  <si>
    <t>Kohout vodovodní, kulový,, DN 25 mm</t>
  </si>
  <si>
    <t>722237654R00</t>
  </si>
  <si>
    <t>Ventil zpětný dvojitý,, DN 25 mm</t>
  </si>
  <si>
    <t>722254211RT2</t>
  </si>
  <si>
    <t>Hydrantový systém, box s plnými dveřmi + HP, průměr 25/30 mm, 0,3 l/s stálotvará hadice</t>
  </si>
  <si>
    <t>4261097510R</t>
  </si>
  <si>
    <t>Čerpadlo cirkulace TV</t>
  </si>
  <si>
    <t>55131021R</t>
  </si>
  <si>
    <t>Sada připojovací k ohříváku 500 L</t>
  </si>
  <si>
    <t>sada</t>
  </si>
  <si>
    <t>722172311R00</t>
  </si>
  <si>
    <t>Potrubí plastové PP-R , včetně zednických výpomocí, D 20 x 2,8 mm, PN 16</t>
  </si>
  <si>
    <t>722172313R00</t>
  </si>
  <si>
    <t>Potrubí plastové PP-R , včetně zednických výpomocí, D 32 x 4,4 mm, PN 16</t>
  </si>
  <si>
    <t>722172331R00</t>
  </si>
  <si>
    <t>Potrubí plastové PP-R , včetně zednických výpomocí, D 20 x 3,4 mm, PN 20</t>
  </si>
  <si>
    <t>722172333R00</t>
  </si>
  <si>
    <t>Potrubí plastové PP-R , včetně zednických výpomocí, D 32 x 5,4 mm, PN 20</t>
  </si>
  <si>
    <t>722181211R00</t>
  </si>
  <si>
    <t>Izolace návleková  tl. stěny 6 mm</t>
  </si>
  <si>
    <t>722181213R00</t>
  </si>
  <si>
    <t>Izolace návleková  tl. stěny 13 mm</t>
  </si>
  <si>
    <t>722151116R00</t>
  </si>
  <si>
    <t>Potrubí nerezové  28 x 1,5 mm, voda</t>
  </si>
  <si>
    <t>722280106R00</t>
  </si>
  <si>
    <t>Tlaková zkouška vodovodního potrubí DN 32 mm</t>
  </si>
  <si>
    <t>722290234R00</t>
  </si>
  <si>
    <t>Proplach a dezinfekce vodovodního potrubí DN 80 mm</t>
  </si>
  <si>
    <t>998722101R00</t>
  </si>
  <si>
    <t>Přesun hmot pro vnitřní vodovod, výšky do 6 m</t>
  </si>
  <si>
    <t>831230110RAB</t>
  </si>
  <si>
    <t>Vodovodní přípojka z trub polyetylénových D32, hloubka 1,2 m</t>
  </si>
  <si>
    <t>722130801R00</t>
  </si>
  <si>
    <t>Demontáž potrubí ocelových závitových, DN 25 mm</t>
  </si>
  <si>
    <t>722220862R00</t>
  </si>
  <si>
    <t>Demontáž armatur s dvěma závity G 5/4"</t>
  </si>
  <si>
    <t>723: Vnitřní plynovod</t>
  </si>
  <si>
    <t>723190901R00</t>
  </si>
  <si>
    <t>Uzavření nebo otevření plynového potrubí</t>
  </si>
  <si>
    <t>723190907R00</t>
  </si>
  <si>
    <t>Odvzdušnění a napuštění plynového potrubí</t>
  </si>
  <si>
    <t>723120805R00</t>
  </si>
  <si>
    <t>Demontáž potrubí svařovaného závitového DN 25-50</t>
  </si>
  <si>
    <t>733193918R00</t>
  </si>
  <si>
    <t>Oprava-zaslepení potrubí dýnkem D 57 mm</t>
  </si>
  <si>
    <t>723190909R00</t>
  </si>
  <si>
    <t>Zkouška tlaková  plynového potrubí</t>
  </si>
  <si>
    <t>725017130R00</t>
  </si>
  <si>
    <t>Umyvadlo na šrouby  50 x 41 cm, bílé</t>
  </si>
  <si>
    <t>725017129R00</t>
  </si>
  <si>
    <t>Kryt sifonu umyvadel</t>
  </si>
  <si>
    <t>725017331R00</t>
  </si>
  <si>
    <t>Umývátko na šrouby  45 x 37 cm, bílé</t>
  </si>
  <si>
    <t>725017153R00</t>
  </si>
  <si>
    <t>Umyvadlo invalidní  64 x 55 cm, bílé</t>
  </si>
  <si>
    <t>725014131R00</t>
  </si>
  <si>
    <t>725014141R00</t>
  </si>
  <si>
    <t>725019103R00</t>
  </si>
  <si>
    <t>Výlevka závěsná  s plastovou mřížkou</t>
  </si>
  <si>
    <t>725860201R00</t>
  </si>
  <si>
    <t>Sifon dřezový , 6/4 ", přípoj myčka, pračka</t>
  </si>
  <si>
    <t>725860212R00</t>
  </si>
  <si>
    <t>Sifon umyvadlový  pod omítku</t>
  </si>
  <si>
    <t>725860213R00</t>
  </si>
  <si>
    <t>Sifon umyvadlový  D  40 mm</t>
  </si>
  <si>
    <t>725845811RT1</t>
  </si>
  <si>
    <t>725249102R00</t>
  </si>
  <si>
    <t>Montáž sprchových mís a vaniček</t>
  </si>
  <si>
    <t>642938125R</t>
  </si>
  <si>
    <t>Vanička sprchová keramická obdélník 80/90, , protiskluzová</t>
  </si>
  <si>
    <t>55484451.AR</t>
  </si>
  <si>
    <t>Dveře sprchové kloubové 90 cm , kalené sklo</t>
  </si>
  <si>
    <t>55430012R</t>
  </si>
  <si>
    <t>Sedátko sklápěcí s opěrnou nohou 44x45 cm, do sprchového koutu</t>
  </si>
  <si>
    <t>725314290R00</t>
  </si>
  <si>
    <t>Příslušenství k dřezu v kuchyňské sestavě</t>
  </si>
  <si>
    <t>725823111R00</t>
  </si>
  <si>
    <t>725835113RT1</t>
  </si>
  <si>
    <t>725823114R00</t>
  </si>
  <si>
    <t>725980121R00</t>
  </si>
  <si>
    <t>Dvířka z plastu, 150 x 150 mm</t>
  </si>
  <si>
    <t>998725101R00</t>
  </si>
  <si>
    <t>Přesun hmot pro zařizovací předměty, výšky do 6 m</t>
  </si>
  <si>
    <t>725814122R00</t>
  </si>
  <si>
    <t>Ventil pračkový se zpět.kl.  DN15 x DN20</t>
  </si>
  <si>
    <t>725814101R00</t>
  </si>
  <si>
    <t>Ventil rohový s filtrem  DN 15 x DN 10</t>
  </si>
  <si>
    <t>725860188RT1</t>
  </si>
  <si>
    <t>Sifon pračkový , D 40/50 mm, podomítkový, suchá zápachová klapka</t>
  </si>
  <si>
    <t>55162150.AR</t>
  </si>
  <si>
    <t xml:space="preserve"> Vtok se zápachovou uzávěrkou DN 30</t>
  </si>
  <si>
    <t>55162400R</t>
  </si>
  <si>
    <t>Suchá vpust podlahová DN110, svislý odtok, sifonová vložka</t>
  </si>
  <si>
    <t>55231803R</t>
  </si>
  <si>
    <t>Podlahový žlab l = 800 mm, s okrajem pro perforovaný rošt,vč. roštu</t>
  </si>
  <si>
    <t>725110811R00</t>
  </si>
  <si>
    <t>Demontáž klozetů splachovacích</t>
  </si>
  <si>
    <t>725210821R00</t>
  </si>
  <si>
    <t>Demontáž umyvadel bez výtokových armatur</t>
  </si>
  <si>
    <t>725220841R00</t>
  </si>
  <si>
    <t>Demontáž ocelové vany</t>
  </si>
  <si>
    <t>725240811R00</t>
  </si>
  <si>
    <t>Demontáž sprchových kabin bez výtokových armatur</t>
  </si>
  <si>
    <t>725810811R00</t>
  </si>
  <si>
    <t>Demontáž ventilu výtokového nástěnného</t>
  </si>
  <si>
    <t>725820801R00</t>
  </si>
  <si>
    <t>Demontáž baterie nástěnné do G 3/4</t>
  </si>
  <si>
    <t>725860811R00</t>
  </si>
  <si>
    <t>Demontáž uzávěrek zápachových jednoduchých</t>
  </si>
  <si>
    <t>725310821R00</t>
  </si>
  <si>
    <t>Demontáž dřezů jednodílných na konzolách</t>
  </si>
  <si>
    <t>725330820R00</t>
  </si>
  <si>
    <t>Demontáž výlevky diturvitové</t>
  </si>
  <si>
    <t>726: Instalační prefabrikáty</t>
  </si>
  <si>
    <t>726211121R00</t>
  </si>
  <si>
    <t xml:space="preserve">Modul pro WC </t>
  </si>
  <si>
    <t>726211121</t>
  </si>
  <si>
    <t>Modul pro WC invalidní</t>
  </si>
  <si>
    <t>726211161R00</t>
  </si>
  <si>
    <t xml:space="preserve">Modul-výlevka </t>
  </si>
  <si>
    <t>998726121R00</t>
  </si>
  <si>
    <t>Přesun hmot pro předstěnové systémy, výšky do 6 m</t>
  </si>
  <si>
    <t>VN: Vedlejší náklady</t>
  </si>
  <si>
    <t>005 23-1010.R</t>
  </si>
  <si>
    <t>Revize plynu</t>
  </si>
  <si>
    <t>Soubor</t>
  </si>
  <si>
    <t>Dešťová kanalizace</t>
  </si>
  <si>
    <t>008: Trubní vedení</t>
  </si>
  <si>
    <t>831350012RA0</t>
  </si>
  <si>
    <t>Kanalizace z trub PVC hrdlových D 110 mm, vč. zemních prací</t>
  </si>
  <si>
    <t>831350012RA1</t>
  </si>
  <si>
    <t>Kanalizace z trub PVC hrdlových D 140 mm, vč. zemních prací</t>
  </si>
  <si>
    <t>Kanalizace z trub PVC hrdlových D 160 mm, vč. zemních prací</t>
  </si>
  <si>
    <t>899000002RA0</t>
  </si>
  <si>
    <t>Jímka dešťová, komplet vč.zemních prací</t>
  </si>
  <si>
    <t>m3 OP</t>
  </si>
  <si>
    <t>Šachta filtrační podzemní pochozí do 500 m2, hloubka 57-105 cm</t>
  </si>
  <si>
    <t>426-1192011R</t>
  </si>
  <si>
    <t>721242111R00</t>
  </si>
  <si>
    <t>Lapač střešních splavenin , D 110 mm</t>
  </si>
  <si>
    <t>Vytápění</t>
  </si>
  <si>
    <t>2: Základy, zvláštní zakládání</t>
  </si>
  <si>
    <t>275310030RAA</t>
  </si>
  <si>
    <t>Základová patka z betonu C 16/20, včetně bednění, štěrkopískový podklad 10 cm</t>
  </si>
  <si>
    <t>904      R02</t>
  </si>
  <si>
    <t>Hzs-zkousky v ramci montaz.praci, Topná zkouška</t>
  </si>
  <si>
    <t>979999998R00</t>
  </si>
  <si>
    <t>Poplatek za recyklaci suť do 5 % příměsí (skup.170107)</t>
  </si>
  <si>
    <t>979981104R00</t>
  </si>
  <si>
    <t>Kontejner, suť bez příměsí, odvoz a likvidace, 9 t</t>
  </si>
  <si>
    <t>970031100R00</t>
  </si>
  <si>
    <t>Vrtání jádrové do zdiva cihelného do D 100 mm</t>
  </si>
  <si>
    <t>970051020R00</t>
  </si>
  <si>
    <t>Vrtání jádrové do ŽB d 20 mm</t>
  </si>
  <si>
    <t>979082111R00</t>
  </si>
  <si>
    <t>Vnitrostaveništní doprava suti do 10 m</t>
  </si>
  <si>
    <t>713400832R00</t>
  </si>
  <si>
    <t>Odstranění pevné izolace potrubí  včetně úpravy</t>
  </si>
  <si>
    <t>731: Kotelny</t>
  </si>
  <si>
    <t>731249114R00</t>
  </si>
  <si>
    <t>Montáž tepelného čerpadla</t>
  </si>
  <si>
    <t>732: Strojovny</t>
  </si>
  <si>
    <t>4847610185R</t>
  </si>
  <si>
    <t>Čerpadlo tepelné , vzduch/voda 15 kW, t max 60 °C</t>
  </si>
  <si>
    <t>Kaskád 3xtep. čerp. pro vnější montáž, komplet,</t>
  </si>
  <si>
    <t>Tepelná ztráta budovy 45 kW</t>
  </si>
  <si>
    <t>Bod bivalence -7,9 st.C</t>
  </si>
  <si>
    <t>Tepelné čerpadlo vzduch/voda -kaskáda 3x venkovní monoblok</t>
  </si>
  <si>
    <t>Tepelná ztráta budovy 					45   KW"</t>
  </si>
  <si>
    <t>Bod bivalence 						-7,9 °C"</t>
  </si>
  <si>
    <t>Podíl výkonu tepelného čerpadla 				80,9 %"</t>
  </si>
  <si>
    <t>Podíl pokrytí tepelným čerpadlem 				99,7 %"</t>
  </si>
  <si>
    <t>Požadovaný minimální výkon 2. zdroje tepla 		              10 KW"</t>
  </si>
  <si>
    <t>Výpočtová venkovní teplota 					-12 °C"</t>
  </si>
  <si>
    <t>Teplota zahájení topné sezóny				 15 °C"</t>
  </si>
  <si>
    <t>Tepelný výkon při A-7/W55 (EN 14511) 			 13,9 kW"</t>
  </si>
  <si>
    <t>akumulační nádrž 750 L, hydraulické propojení flexi 15 m, ohřívák TV 500 L</t>
  </si>
  <si>
    <t>4 x oběhové čerpadlo, regulace, rozvaděč elektrozapojení, MaR , zemní práce pro propojovací potrubí</t>
  </si>
  <si>
    <t>kompletní dodávka !!!!!!!! včetně propojení a zprovoznění</t>
  </si>
  <si>
    <t>732421312R00</t>
  </si>
  <si>
    <t>Čerpadlo oběhové systém UT, 2,8 m3/h-20 kPa , elektronické</t>
  </si>
  <si>
    <t>732331518R00</t>
  </si>
  <si>
    <t>Nádoby expanzní tlak.s memb.Expanzomat,150 l, vč.připoj sady</t>
  </si>
  <si>
    <t>733: Rozvod potrubí</t>
  </si>
  <si>
    <t>733120819R00</t>
  </si>
  <si>
    <t>Demontáž potrubí z hladkých trubek D 60,3</t>
  </si>
  <si>
    <t>733163102R00</t>
  </si>
  <si>
    <t>Potrubí z měděných trubek vytápění D 15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</si>
  <si>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</si>
  <si>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</si>
  <si>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</si>
  <si>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</si>
  <si>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733163108R00</t>
  </si>
  <si>
    <t>Potrubí z měděných trubek vytápění D 54 x 2,0 mm</t>
  </si>
  <si>
    <t>733190108R00</t>
  </si>
  <si>
    <t>Tlaková zkouška potrubí  DN 50</t>
  </si>
  <si>
    <t>28325060.AR</t>
  </si>
  <si>
    <t>Tvarovka prostupu průměr potrubí D 32-70 mm</t>
  </si>
  <si>
    <t>5513730620R</t>
  </si>
  <si>
    <t>Hlavice termostatická  pro veř. prostory</t>
  </si>
  <si>
    <t>722181215R00</t>
  </si>
  <si>
    <t>Izolace návleková  tl. stěny 25 mm</t>
  </si>
  <si>
    <t>998733193R00</t>
  </si>
  <si>
    <t>Příplatek zvětš. přesun, rozvody potrubí do 500 m</t>
  </si>
  <si>
    <t>734: Armatury</t>
  </si>
  <si>
    <t>734265317R00</t>
  </si>
  <si>
    <t>Šroubení topenářské, přímé,  DN 50</t>
  </si>
  <si>
    <t>734263315R00</t>
  </si>
  <si>
    <t>Šroubení topenářské,  DN 32</t>
  </si>
  <si>
    <t>734233124R00</t>
  </si>
  <si>
    <t>Kohout kulový,DN 32</t>
  </si>
  <si>
    <t>734263211R00</t>
  </si>
  <si>
    <t>Šroubení regulační dvoutrub.rohové,</t>
  </si>
  <si>
    <t>734233116R00</t>
  </si>
  <si>
    <t>Kohout kulový,  DN 50</t>
  </si>
  <si>
    <t>734243414R00</t>
  </si>
  <si>
    <t>Klapka zpětná  DN 32</t>
  </si>
  <si>
    <t>734243416R00</t>
  </si>
  <si>
    <t>Klapka zpětná v DN 50</t>
  </si>
  <si>
    <t>734253115R00</t>
  </si>
  <si>
    <t>Ventil pojistný TČ</t>
  </si>
  <si>
    <t>734413112R00</t>
  </si>
  <si>
    <t xml:space="preserve">Teploměr </t>
  </si>
  <si>
    <t>734293224R00</t>
  </si>
  <si>
    <t>Filtr, DN 32</t>
  </si>
  <si>
    <t>734293226R00</t>
  </si>
  <si>
    <t>Filtr,  DN 50</t>
  </si>
  <si>
    <t>734432141R00</t>
  </si>
  <si>
    <t>Prostorový termostat týdenní program</t>
  </si>
  <si>
    <t>734293312R00</t>
  </si>
  <si>
    <t>Kohout kulový vypouštěcí, DN 15</t>
  </si>
  <si>
    <t>734213112R00</t>
  </si>
  <si>
    <t>Ventil automatický odvzdušňovací,DN 15</t>
  </si>
  <si>
    <t>735: Otopná tělesa</t>
  </si>
  <si>
    <t>735494811R00</t>
  </si>
  <si>
    <t>Vypuštění vody z otopných těles</t>
  </si>
  <si>
    <t>735191910R00</t>
  </si>
  <si>
    <t>Napuštění vody do otopného systému - bez kotle</t>
  </si>
  <si>
    <t>735157260R00</t>
  </si>
  <si>
    <t>Otopné těleso panelové Radik Ventil Kompakt 11, v. 600 mm, dl. 400 mm</t>
  </si>
  <si>
    <t>735157261R00</t>
  </si>
  <si>
    <t>Otopné těleso panelové Radik Ventil Kompakt 11, v. 600 mm, dl. 500 mm</t>
  </si>
  <si>
    <t>735157561R00</t>
  </si>
  <si>
    <t>Otopné těleso panelové Radik Ventil Kompakt 21, v. 600 mm, dl. 500 mm</t>
  </si>
  <si>
    <t>735157562R00</t>
  </si>
  <si>
    <t>Otopné těleso panelové Radik Ventil Kompakt 21, v. 600 mm, dl. 600 mm</t>
  </si>
  <si>
    <t>735157563R00</t>
  </si>
  <si>
    <t>Otopné těleso panelové Radik Ventil Kompakt 21, v. 600 mm, dl. 700 mm</t>
  </si>
  <si>
    <t>735157564R00</t>
  </si>
  <si>
    <t>Otopné těleso panelové Radik Ventil Kompakt 21, v. 600 mm, dl. 800 mm</t>
  </si>
  <si>
    <t>735157565R00</t>
  </si>
  <si>
    <t>Otopné těleso panelové Radik Ventil Kompakt 21, v. 600 mm, dl. 900 mm</t>
  </si>
  <si>
    <t>735157566R00</t>
  </si>
  <si>
    <t>Otopné těleso panelové Radik Ventil Kompakt 21, v. 600 mm, dl. 1000 mm</t>
  </si>
  <si>
    <t>735157568R00</t>
  </si>
  <si>
    <t>Otopné těleso panelové Radik Ventil Kompakt 21, v. 600 mm, dl. 1200 mm</t>
  </si>
  <si>
    <t>735157570R00</t>
  </si>
  <si>
    <t>Otopné těleso panelové Radik Ventil Kompakt 21, v. 600 mm, dl. 1600 mm</t>
  </si>
  <si>
    <t>735157573R00</t>
  </si>
  <si>
    <t>Otopné těleso panelové Radik Ventil Kompakt 21, v. 600 mm, dl. 2300 mm</t>
  </si>
  <si>
    <t>735157672R00</t>
  </si>
  <si>
    <t>Otopné těleso panelové Radik Ventil Kompakt 22, v. 600 mm, dl. 2000 mm</t>
  </si>
  <si>
    <t>735157673R00</t>
  </si>
  <si>
    <t>Otopné těleso panelové Radik Ventil Kompakt 22, v. 600 mm, dl. 2300 mm</t>
  </si>
  <si>
    <t>735157668R00</t>
  </si>
  <si>
    <t>Otopné těleso panelové Radik Ventil Kompakt 22, v. 600 mm, dl. 1200 mm</t>
  </si>
  <si>
    <t>735157764R00</t>
  </si>
  <si>
    <t>Otopné těleso panelové Radik Ventil Kompakt 33, v. 600 mm, dl. 800 mm</t>
  </si>
  <si>
    <t>735157768R00</t>
  </si>
  <si>
    <t>Otopné těleso panelové Radik Ventil Kompakt 33, v. 600 mm, dl. 1200 mm</t>
  </si>
  <si>
    <t>735157770R00</t>
  </si>
  <si>
    <t>Otopné těleso panelové Radik Ventil Kompakt 33, v. 600 mm, dl. 1600 mm</t>
  </si>
  <si>
    <t>735157772R00</t>
  </si>
  <si>
    <t>Otopné těleso panelové Radik Ventil Kompakt 33, v. 600 mm, dl. 2000 mm</t>
  </si>
  <si>
    <t>735157773R00</t>
  </si>
  <si>
    <t>Otopné těleso panelové Radik Ventil Kompakt 33, v. 600 mm, dl. 2300 mm</t>
  </si>
  <si>
    <t>735157788R00</t>
  </si>
  <si>
    <t>Otopné těleso panelové Radik Ventil Kompakt 33, v. 900 mm, dl. 1200 mm</t>
  </si>
  <si>
    <t>735157691R00</t>
  </si>
  <si>
    <t>Otopné těleso panelové Radik Ventil Kompakt 22, v. 900 mm, dl. 1800 mm</t>
  </si>
  <si>
    <t>735157690R00</t>
  </si>
  <si>
    <t>Otopné těleso panelové Radik Ventil Kompakt 22, v. 900 mm, dl. 1600 mm</t>
  </si>
  <si>
    <t>735157774R00</t>
  </si>
  <si>
    <t>Otopné těleso panelové Radik Ventil Kompakt 33, v. 600 mm, dl. 2600 mm</t>
  </si>
  <si>
    <t>286-97935R</t>
  </si>
  <si>
    <t>Čerpadlo do jímky,zálivka,komplet sada, vč.šachtičky se hadic. zásuvkou</t>
  </si>
  <si>
    <t>63: Podlahy a podlahové konstrukce</t>
  </si>
  <si>
    <t>631700001RA0</t>
  </si>
  <si>
    <t>Podlaha s potěrem, štěrkopísek, mazanina, výztuž</t>
  </si>
  <si>
    <t>974042555R00</t>
  </si>
  <si>
    <t>Vysekání rýh v podlaze betonové, 10x20 cm</t>
  </si>
  <si>
    <t>733163103R00</t>
  </si>
  <si>
    <t>Potrubí z měděných trubek vytápění D 18 x 1,0 mm</t>
  </si>
  <si>
    <t>733163104R00</t>
  </si>
  <si>
    <t>Potrubí z měděných trubek vytápění D 22 x 1,0 mm</t>
  </si>
  <si>
    <t>733163107R00</t>
  </si>
  <si>
    <t>Potrubí z měděných trubek vytápění D 42 x 1,5 mm</t>
  </si>
  <si>
    <t>551450163R</t>
  </si>
  <si>
    <t>Ventil termostatický, regulační cirkulační DN20</t>
  </si>
  <si>
    <t>Klozet závěsný  + sedátko, bílý, musí splňovat 2 nejvyšší stupně EU Water Label</t>
  </si>
  <si>
    <t>Klozet závěsný ZTP + sedátko, bílý, musí splňovat 2 nejvyšší stupně EU Water Label</t>
  </si>
  <si>
    <t>Baterie termost.sprchová nástěn., musí splňovat 2 nejvyšší stupně EU Water Label</t>
  </si>
  <si>
    <t>Baterie umyvadlová stoján. ruční, bez otvír.odpadu, musí splňovat 2 nejvyšší stupně EU Water Label</t>
  </si>
  <si>
    <t>Baterie vanová nástěnná ruční, vč. příslušenstvím, musí splňovat 2 nejvyšší stupně EU Water Label</t>
  </si>
  <si>
    <t>Baterie dřezová stojánková ruční, bez otvír.odpadu, musí splňovat 2 nejvyšší stupně EU Water Label</t>
  </si>
  <si>
    <t>Zařízení elektroinstalace slaboproudé - CCTV</t>
  </si>
  <si>
    <t>CCTV - Kamerový systém</t>
  </si>
  <si>
    <t/>
  </si>
  <si>
    <t>Síťový DVR multiplexer, 16 IP kamer, (bez HDD), 16 IP kamery po LAN, 16/0/1 audio LAN/vstup/výstup, monitor HDMI,možno nahrávat 16 IP kamer (5MPx @ 25fps), ONVIF,1x USB, 8+1x TCP/IP 10/100, komprese H.264, H.265, WEB server,max. 1 disk SATA až 6TB, dálkový ovladač, s alarm vstup/výstupu,rozměry 300x250x</t>
  </si>
  <si>
    <t>kpl</t>
  </si>
  <si>
    <t>SATA HardDisk 6TB pro digitální záznam AV dat, kapacita 6TB, rozhraní SATA-III 6GB/s, cache paměť 64MB, pro Non-Stop provoz,nižší spotřeba energie, dynamické otáčky 5900, vylepšená efektivita chlazení, rotační vibrační senzory pro spolehlivý výkon v systémech s více disky, spolehlivé disky určené pro AV techniku.</t>
  </si>
  <si>
    <t>Vnitřní kamerová jednotka, Den/Noc IP kamera S-Sight 2.0Mpx venkovní, IR přísvit, ONVIF, snímací čip 1/3" Sony CMOS, objektiv 2.8-12mm, 3D natáčení,max. 25 snímků/sec při rozlišení 2MPx 1080P, citlivost 0lux (s IR), auto ICR filtr, komprese obrazu H.264, MultiStreaming, Digital WDR, 3D DNR, 100Mb Ethernet, WEB server, ONVIF, dosvit IR až 25m,</t>
  </si>
  <si>
    <t>Držák vnitřní kamerové jednotky, výška dle uživatele,</t>
  </si>
  <si>
    <t>Venkovní kamerová jednotka, Den/Noc IP kamera S-Sight 2.0Mpx venkovní, IR přísvit, ONVIF, snímací čip 1/3" Sony CMOS, objektiv 2.8-12mm, 3D natáčení,max. 25 snímků/sec při rozlišení 2MPx 1080P, citlivost 0lux (s IR), auto ICR filtr, komprese obrazu H.264, MultiStreaming, Digital WDR, 3D DNR, 100Mb Ethernet, WEB server, ONVIF, dosvit IR až 25m,</t>
  </si>
  <si>
    <t>Držák venkovní kamerové jednotky</t>
  </si>
  <si>
    <t>ks</t>
  </si>
  <si>
    <t>PT-25, 320 N PVC / SV.ŠEDÁ/RAL 7035/S DRÁTEM</t>
  </si>
  <si>
    <t xml:space="preserve">Vnitřní kabelová trasa </t>
  </si>
  <si>
    <t>Zaměření, vytýčení vnitřní kabelové trasy, atd.</t>
  </si>
  <si>
    <t>Skladné a manipulace s materiálem na stavbě, atd.</t>
  </si>
  <si>
    <t xml:space="preserve">Kontrola všech dotčených prostorů ve kterých byla instalovaná vnitřní kabelová trasa systému, atd. </t>
  </si>
  <si>
    <t>Programové vybavení systému</t>
  </si>
  <si>
    <t>Dodávka programového vybavení pro provoz systému.</t>
  </si>
  <si>
    <t>Úprava programového vybavení pro provoz systému, dle uživatele.</t>
  </si>
  <si>
    <t xml:space="preserve">Ostatní  činnosti </t>
  </si>
  <si>
    <t>Součinnost  s  firmou  zajišťující  servisní  práce  stávajícího  systému  pro  uživatele,  atd.</t>
  </si>
  <si>
    <t>Úklid  všech  prostorů kde byly  prováděné  montážní  práce  na  systému, atd.</t>
  </si>
  <si>
    <t>Ekologická  likvidace  odpadu  po  montáži  systému,  atd.</t>
  </si>
  <si>
    <t xml:space="preserve">Ostatní činnosti </t>
  </si>
  <si>
    <t>Kontrola,  audit  provedení  systému,  zástupcem  uživatele,  atd.</t>
  </si>
  <si>
    <t>Manuály  pro  komponenty  systému, atd.</t>
  </si>
  <si>
    <t>Komplexní  funkční  zkouška  instalovaného  systému,  atd.</t>
  </si>
  <si>
    <t>Zaškolení  všech  určených  pracovníků  uživatelem  pro  instalovaný  systém,  atd.</t>
  </si>
  <si>
    <t>Dokumentace  skutečného  provedení  (DSPS)  instalovaného  systému,  atd.</t>
  </si>
  <si>
    <t>Stavební  přípomoc,  průvrty,  příčky,  podhledy,  zdivo,  omítka,  sloupky,  základové konstrukce,  atd.</t>
  </si>
  <si>
    <t>Pomocná  instalační  technika,  lešení,  žebříky,  jeřábová  plošina,  atd.</t>
  </si>
  <si>
    <t>Požární  ucpávky,  nové  pro zajištění  kabelových  průchodů  protipožárním  materiálem,  vatou,  pěnou,  atd.</t>
  </si>
  <si>
    <t>Pomocné  dodávky  a  instalace  pro  realizaci  systému.</t>
  </si>
  <si>
    <t xml:space="preserve">Pomocné  konstrukční  díly systému,  atd.. Pomocné díly a  pomocné  instalace  pro kabelové  propojení  systému,  atd.. Pomocné díly a  pomocné  instalace  pro  vnitřní  kabelové  trasy  systému,  atd.. Pomocné díly a  pomocné  instalace  pro  venkovní  kabelovou trasy  systému,  atd. . Pomocné  programové  vybavení  pro  realizaci  systému,  atd.. Ostatní  činnosti  pro  realizaci  systému,  atd.. Upevňovací díly, konstrukce, šrouby, kotvy, kotvení, pásky, spojovací materiál, průchodky, hydroizolace, atd.. Popisy , štítky, výstražné tabulky, upozornění, varování, příkazy pro konstrukční díly, atd.. Propojovací konektory, svorkovnice, krabice, rozvaděče, další propojovací kabeláž, atd.. Parametrizace programového vybavení, záloha, archivace, sdílení dat, atd.. Stavební  přípomoc  a  stavební  díly  pro  realizaci  systému,  atd.. Ostatní činnosti pro realizaci systému, atd.. </t>
  </si>
  <si>
    <t>Přímé  a  nepřímé  režíjní  náklady  pro  realizaci  systému.</t>
  </si>
  <si>
    <t>Dodávka  a  instalace  hlavních  konstrukčních  dílů  systému,  atd.. Dodávka  a  instalace   hlavního  kabelového  propojení  systému,  atd.. Dodávka  a  instalace   vnitřní  kabelové  trasy  systému,  atd.. Dodávka  a  instalace   venkovní  kabelové  trasy  systému,  atd.. Ostatní  činnosti  pro  realizaci  systému,  atd.. Dodávka  a  instalace  programového  vybavení  systému,  atd.. Skladné  a  manipulace  s  materiálem  na  stavbě,  atd.. Zajištění  el. energie  pro  realizaci  systému  na  stavbě,  atd.. Zajištění  sociálního  zázemí  pro  realizaci  systému  na  stavbě,  atd.. Zajištění  dopravy  pro  realizaci  systému  na  stavbě,  atd..</t>
  </si>
  <si>
    <t>Zařízení elektroinstalace slaboproudé - EZS</t>
  </si>
  <si>
    <t>EZS -  Elektrická zabezpečovací signalizace</t>
  </si>
  <si>
    <t>Ústředna s GSM / GPRS s komunikátorem s mini anténou a LAN komunikátorem, max. 120 bezdrátových a max. 230 sběrnicových periférií - max. počet periférií 230, 15 podsystémů, 600 uživatelských kódů, až 128 PG výstupů, obsahuje napájecí zdroj, max. trvalý odběr z ústředny - 2A ( 3A po dobu 60 min.), doporučený Aku 12V / 7Ah / 18Ah, napájení 230Vst / 50Hz, rozměry 357 x 297 x 105 mm.</t>
  </si>
  <si>
    <t>Bezúdržbový VRLA akumulátor 12V, kapacita 17Ah, prodloužená životnost v záložním režimu 3-5 let / 1200 cyklů při hloubce vybití 30%,max.špičkový proud Imax=510A (1sec.), střednědobý vybíjecí proud Ivyb=48A (1 min.),doporučený nabíjecí proud Inab=4.3A, rozměr 181x76x167mm, hmotnost 6.1kg.</t>
  </si>
  <si>
    <t>Sběrnicový přístupový modul s klávesnicí, LCD displejem a s RFID čtečkou (125kHz) pro ovládání ústředen. Obsahuje 1x ovládací segment - max. 20ks ovládacích segmentů. Napájení ze sběrnice ústředny 9Vss - 15Vss, odběr 15mA / 50mA, -10 °C až +40 °C.</t>
  </si>
  <si>
    <t>Ovládací segment přístupových modulů. Napájení z přístupového modulu 9 - 14Vss, odběr 10mA, rozměry 102 x 15 x 33 mm.</t>
  </si>
  <si>
    <t>Adresný rozbočovač sběrnice, obsahuje 2 x 4 paralelně zapojené svorkovnice pro možnost propojení nezávislých smyček. Vsystému zabírá jednu pozici. Napájení ze sběrnice ústředny 12Vss (9 - 15Vss), odběr 5mA + připojené komponenty. Rozměry 76 x 54 x 30 mm, -10°C až + 40°C.</t>
  </si>
  <si>
    <t>Rozbočovač sběrnice systému se svorkovnicí, lze instalovat do krabice.</t>
  </si>
  <si>
    <t>Rozbočovač sběrnice systému se svorkovnicí, lze instalovat do elektroinstalační krabice.</t>
  </si>
  <si>
    <t>Sběrnicový detektor pohybu PIR, dosah 12m / 90°, instalační výška 2,5m, Napájení ze sběrnice ústředny 12Vss (9 - 15Vss), odběr 2mA / 10mA, rozměry 62 x 90 x 37 mm, -10 až +40 °C.</t>
  </si>
  <si>
    <t>Sběrnicový kombinovaný detektor PIR + rozbití skla, dosah PIR 12m / 110°, dosah GLASS 9m, instalační výška 2,5m, napájení ze sběrnice ústředny 12Vss (9 - 15Vss), odběr 5mA / 5mA, rozměry 60 x 95 x 55 mm,  -10 až +40 °C.</t>
  </si>
  <si>
    <t>Sběrnicový modul se dvěma programovatelnýma vstupama NC / NO pro připojení magnetického kontaktu otevírání dveří a oken. Napájení ze sběrnice ústředny 12Vss (9 - 15Vss), odběr 5mA / 5mA, rozměry 100 x 40 x 24 mm, -10 až +40 °C.</t>
  </si>
  <si>
    <t>Magnetický kontakt se svorkovnicí pro dva vodiče, rozměry 49 x 14 x 13 mm (Skryté všechny šroubky vč.upevňovacích), barva BÍLÁ.</t>
  </si>
  <si>
    <t>Sběrnicový modul 4 vstupů a 4 výstupů - připojení např. 4 drátových detektorů, možnost ovládání až 4 spotřebičů, vstupy - bez vyvážení, jednoduše vyvážené, dvojitě vyvážené, zatížení každého ze čtyř PG výstupů - max. 38V / max. 500mA, napájení ze sběrnice ústředny 12Vss (9 … 15Vss), odběr 25mA / max. 200mA, rozměry 77 x 40 x 31 mm,  -10 až +40 °C.</t>
  </si>
  <si>
    <t>Sběrnicový modul připojení až 8 magnetických kontaktů, instaluje se do montážní krabice JA-190PL nebo do KU-68,  napájení ze sběrnice ústředny 12Vss (9 … 15Vss),  odběr 5mA / 15mA, rozměry 50 x 38 x 14 mm,  -10 až +40 °C.</t>
  </si>
  <si>
    <t>Sběrnicové nástěnné tlačítko je určeno k vyvolání tísňového poplachu nebo k ovládání PG výstupů. Napájení ze sběrnice ústředny 12Vss (9-15Vss), odběr 5mA, rozměry 80 x 80 x 29 mm, -10 až + 40 °C.</t>
  </si>
  <si>
    <t>Sběrnicový detektor požáru - detekce: optická a teplotní, optická nebo teplotní, pouze optická nebo pouze teplotní. Poplachová teplota +60°C až +70°C. Napájení ze sběrnice ústředny 12Vss (9…15Vss), odběr 5mA / 10mA, rozměry průměr 126 mm, výška 50 mm, -10°C až +80°C.</t>
  </si>
  <si>
    <t>Sběrnicový záplavový detektor indikuje zaplavení prostor (sklep, koupelna apod.) vodou. Napájení ze sběrnice ústředny 12Vss (9…15Vss), odběr 5mA / 5mA, rozměry 53 x 20 x 10 mm, -10 až +40 °C.</t>
  </si>
  <si>
    <t>Detekce zemního plynu</t>
  </si>
  <si>
    <t>Sběrnicový indikátor sekce nebo aktivace výstupu PG, napájení ze sběrnice ústředny 12Vss (9 - 15Vss), odběr max. 6mA, rozměry 62 x 36 x 27 mm,  -10 °C až + 40 °C</t>
  </si>
  <si>
    <t>Univerzální optický indikátor RGBY (červená, zelená, modrá, žlutá), napájení 12Vss (9 - 15Vss), odběr max. 5mA, rozměry 62 x 36 x 27 mm,  -10 °C až + 40 °C</t>
  </si>
  <si>
    <t>Sběrnicová vnitřní siréna piezo elektrická, 85 dB / 1 m, napájení ze sběrnice ústředny 12Vss (9 - 15Vss),  -10 až +40 °C.</t>
  </si>
  <si>
    <t>Sběrnicová venkovní siréna piezo elektrická 110 dB/m, napájení ze sběrnice ústředny 12Vss (9 - 15Vss), odběr 5mA / 50mA, akumulátor NiCd pack 4,8 V/ 1800 mAh, IP41, -25 až +60°C.  Siréna obsahuje základnu s elektronikou, bez krytu sirény !!</t>
  </si>
  <si>
    <t>Nerezový kryt sirény - červený blikač.</t>
  </si>
  <si>
    <t>2 páry, 4 lanka průměru 0.75mm,stínění, elektrická izolační odolnost 300V,nízká emise kouře a toxických plynů při hoření,baleno po 100m, cena za 1m</t>
  </si>
  <si>
    <t>2 páry, 4 lanka průměru 0.22mm,stínění, elektrická izolační odolnost 300V,nízká emise kouře a toxických plynů při hoření,baleno po 100m, cena za 1m</t>
  </si>
  <si>
    <t>Kabel -J3x1,5mm2 určený pro pevný rozvod elektrické energie v zemi nebo ve volném prostředí bez jakéhokoliv mechanického namáhání.</t>
  </si>
  <si>
    <t>Vodič 1x4,0mm2 - zeleno-žlutý pro suché prostředí pro pevné uložení v potrubí a pod omítkou, pro přístrojové vedení a rozvodné stanice.</t>
  </si>
  <si>
    <t>PT-16, 320 N PVC / SV.ŠEDÁ/RAL 7035/S DRÁTEM</t>
  </si>
  <si>
    <t>PT-20, 320 N PVC / SV.ŠEDÁ/RAL 7035/S DRÁTEM</t>
  </si>
  <si>
    <t>Přechodová krabice do zdi s víčkem</t>
  </si>
  <si>
    <t>Výchozí  elektrická  revize  systému, atd.</t>
  </si>
  <si>
    <t>Architektonicko stavební řešení</t>
  </si>
  <si>
    <t>UKS - Univerzální kabelážní systém</t>
  </si>
  <si>
    <t>19' polička s perforací 1U/150mm, max. nosnost 15kg RAL7035</t>
  </si>
  <si>
    <t>19' vyvazovací panel 1U plastový, RAL9005</t>
  </si>
  <si>
    <t xml:space="preserve">19" Patch Panel 1U, 24xRJ45, UTP kat. 6, 568A/B, </t>
  </si>
  <si>
    <t>19',8xDE zásuvka,bleskojistka,3x1.5mm 2m kabel CZ-DE, RAL9005</t>
  </si>
  <si>
    <t>Datová zásuvka 2xRJ45, cat.6, UTP</t>
  </si>
  <si>
    <t>Interkom IP, min. 3x tlačítko</t>
  </si>
  <si>
    <t>Terminál interkomu IP, min.</t>
  </si>
  <si>
    <t>Napájecí zdroj pro napájení dveřních jednotek a videotelefonů - 240Vst / 12Vss / 4,17A. Možnost regulace výstupního napětí v rozsahu 11 - 14Vss, rozměry 98 x 97 x 38mm,  -10° C  +70° C, záložní akumulátor</t>
  </si>
  <si>
    <t>Elektrický otvírač reverzní/standard, 12V, instalační lišta 10cm, napájení 12V/DC ? odběr 170mA</t>
  </si>
  <si>
    <t>Kabel U/UTP, kat.6, LSZH plášť, 4páry, cívka 500m, fialový plášť, Eca</t>
  </si>
  <si>
    <t>Kabel -J3x2,5mm2 určený pro pevný rozvod elektrické energie v zemi nebo ve volném prostředí bez jakéhokoliv mechanického namáhání.</t>
  </si>
  <si>
    <t>PT-40, 320 N PVC / SV.ŠEDÁ/RAL 7035/S DRÁTEM</t>
  </si>
  <si>
    <t>ŽLAB KABELOVÝ / PO</t>
  </si>
  <si>
    <t>SPOJKA / PO</t>
  </si>
  <si>
    <t>OBLOUK 90° / PO</t>
  </si>
  <si>
    <t>Držák na stěnu pro kabelový žlab PO</t>
  </si>
  <si>
    <t>Šroubové spojení pro kabelový žlab/PO</t>
  </si>
  <si>
    <t>Dodávka programového vybavení pro provoz systému, Interkom,</t>
  </si>
  <si>
    <t>Úprava programového vybavení pro provoz systému, dle uživatele, Interkom,</t>
  </si>
  <si>
    <t>Měření,  měřící  protokoly  systému, atd.</t>
  </si>
  <si>
    <t>Montážní  dvířka, cca 200 x 200,  atd.</t>
  </si>
  <si>
    <t>Propjovací kabel U/UTP, kat.6, LSZH plášť, 4páry, 2 x RJ45, 5-10 m,</t>
  </si>
  <si>
    <t>Montážní  práce  na  systému,  úprava,  instalace  rozšíření,  atd.</t>
  </si>
  <si>
    <t>19' rozvaděč jednodílný 15U/600mm RAL7035</t>
  </si>
  <si>
    <t>UPS, 230V/1000VA/700W, provedení 19' do datového rozvaděče, 2U,</t>
  </si>
  <si>
    <t>Zařízení elektroinstalace silnoproudé</t>
  </si>
  <si>
    <t>SILNOPROUD</t>
  </si>
  <si>
    <t>připojení napájecích kabelů rozvaděčů na svorkách rozvaděčů</t>
  </si>
  <si>
    <t>konstrukce instalační 2-28, plastové panely</t>
  </si>
  <si>
    <t>svorkovnice na DIN lištu 2xPE (zžl.), 2xN (m.), 2xPA (zžl.)</t>
  </si>
  <si>
    <t>nespecifikované přístroje</t>
  </si>
  <si>
    <t>propojovací materiál</t>
  </si>
  <si>
    <t>pomocný materiál</t>
  </si>
  <si>
    <t>km</t>
  </si>
  <si>
    <t>S/SO 01/741</t>
  </si>
  <si>
    <t>741: Silnoproud</t>
  </si>
  <si>
    <t>001</t>
  </si>
  <si>
    <t>ELEKTRICKÉ PŘÍSTROJE A KRABICE</t>
  </si>
  <si>
    <t>741310201</t>
  </si>
  <si>
    <t>Montáž spínač (polo)zapuštěný šroubové připojení 1-jednopólový se zapojením vodičů</t>
  </si>
  <si>
    <t>34535000</t>
  </si>
  <si>
    <t>spínač kompletní, zápustný, jednopólový, řazení 1, šroubové svorky</t>
  </si>
  <si>
    <t>741310231</t>
  </si>
  <si>
    <t>Montáž přepínač (polo)zapuštěný šroubové připojení 5-seriový se zapojením vodičů</t>
  </si>
  <si>
    <t>34535002</t>
  </si>
  <si>
    <t>přepínač sériový kompletní, zápustný, řazení 5, šroubové svorky</t>
  </si>
  <si>
    <t>741310233</t>
  </si>
  <si>
    <t>Montáž přepínač (polo)zapuštěný šroubové připojení 6-střídavý se zapojením vodičů</t>
  </si>
  <si>
    <t>34535003</t>
  </si>
  <si>
    <t>přepínač střídavý kompletní, zápustný, řazení 6, šroubové svorky</t>
  </si>
  <si>
    <t>741310239</t>
  </si>
  <si>
    <t>Montáž přepínač (polo)zapuštěný šroubové připojení 7-křížový se zapojením vodičů</t>
  </si>
  <si>
    <t>34535004</t>
  </si>
  <si>
    <t>přepínač křížový kompletní, zápustný, řazení 7, šroubové svorky</t>
  </si>
  <si>
    <t>741310238</t>
  </si>
  <si>
    <t>Montáž přepínač (polo)zapuštěný šroubové připojení 6+6 -dvojitý střídavý se zapojením vodičů</t>
  </si>
  <si>
    <t>34535007</t>
  </si>
  <si>
    <t>přepínač střídavý dvojitý kompletní, zápustný, řazení 6+6(6+1), šroubové svorky</t>
  </si>
  <si>
    <t>741310261</t>
  </si>
  <si>
    <t>Montáž přepínač (polo)zapuštěný šroubové připojení 5-sériových prostředí venkovní/mokré se zapojením vodičů</t>
  </si>
  <si>
    <t>34535039</t>
  </si>
  <si>
    <t>přepínač zápustný sériový, řazení 5, IP44, šroubové svorky</t>
  </si>
  <si>
    <t>34539059</t>
  </si>
  <si>
    <t>rámeček jednonásobný</t>
  </si>
  <si>
    <t>741310212</t>
  </si>
  <si>
    <t>Montáž ovladač (polo)zapuštěný šroubové připojení 1/0-tlačítkový zapínací se zapojením vodičů</t>
  </si>
  <si>
    <t>34535008</t>
  </si>
  <si>
    <t>ovládač zapínací kompletní, zápustný, řazení 1/0, šroubové svorky</t>
  </si>
  <si>
    <t>741313001</t>
  </si>
  <si>
    <t>Montáž zásuvka (polo)zapuštěná bezšroubové připojení 2P+PE se zapojením vodičů</t>
  </si>
  <si>
    <t>345552R1</t>
  </si>
  <si>
    <t>přístroj zásuvky zápustné jednonásobné, krytka s clonkami, bezšroubové svorky, s popisovým polem</t>
  </si>
  <si>
    <t>741313011</t>
  </si>
  <si>
    <t>Montáž zásuvka chráněná bezšroubové připojení v krabici 2P+PE prostředí základní, vlhké se zapojením vodičů</t>
  </si>
  <si>
    <t>34555231</t>
  </si>
  <si>
    <t>zásuvka zápustná jednonásobná chráněná, s clonkami, víčkem, s drápky, IP44, šroubové svorky</t>
  </si>
  <si>
    <t>741313072</t>
  </si>
  <si>
    <t>Montáž zásuvka chráněná v krabici šroubové připojení 2P+PE prostředí základní, vlhké se zapojením vodičů</t>
  </si>
  <si>
    <t>34555229</t>
  </si>
  <si>
    <t>zásuvka nástěnná jednonásobná s víčkem, IP44, šroubové svorky</t>
  </si>
  <si>
    <t>741313251</t>
  </si>
  <si>
    <t>Montáž zásuvek průmyslových nástěnných provedení IP 44 3P+N+PE 16 A se zapojením vodičů</t>
  </si>
  <si>
    <t>35811459</t>
  </si>
  <si>
    <t>zásuvka nástěnná pro smyčkování 16A - 5pól, řazení 3P+N+PE IP44, šroubové svorky</t>
  </si>
  <si>
    <t>741112001</t>
  </si>
  <si>
    <t>Montáž krabice zapuštěná plastová kruhová</t>
  </si>
  <si>
    <t>34571450</t>
  </si>
  <si>
    <t>krabice pod omítku PVC přístrojová kruhová D 70mm</t>
  </si>
  <si>
    <t>741112101</t>
  </si>
  <si>
    <t>Montáž rozvodka zapuštěná plastová kruhová</t>
  </si>
  <si>
    <t>34571457</t>
  </si>
  <si>
    <t>krabice pod omítku PVC odbočná kruhová D 70mm s víčkem</t>
  </si>
  <si>
    <t>34571563</t>
  </si>
  <si>
    <t>krabice pod omítku PVC odbočná kruhová D 100mm s víčkem a svorkovnicí</t>
  </si>
  <si>
    <t>741112103</t>
  </si>
  <si>
    <t>Montáž rozvodka zapuštěná plastová čtyřhranná</t>
  </si>
  <si>
    <t>3457148R1</t>
  </si>
  <si>
    <t>spojovací krabice v uzavřeném provedení s krytím IP 66 čtvercová 110x110x67 mm</t>
  </si>
  <si>
    <t>345715R1</t>
  </si>
  <si>
    <t>krabice pod omítku PVC odbočná čtvercová 125x125mm s víčkem a se svorkovnicí</t>
  </si>
  <si>
    <t>741311071</t>
  </si>
  <si>
    <t>Montáž tlačítka nouzového zastavení/vypnutí přisazeného nebo nástěnného se zapojením vodičů</t>
  </si>
  <si>
    <t>34535106</t>
  </si>
  <si>
    <t>vypínač nouzový v pouzdře 230V/AC 6A 1spínací 1 rozpínací kontakt IP44</t>
  </si>
  <si>
    <t>741420024</t>
  </si>
  <si>
    <t>Montáž svorka hromosvodná na konstrukce</t>
  </si>
  <si>
    <t>35442043</t>
  </si>
  <si>
    <t>svorka uzemnění nerez na vodovodní potrubí a okapové roury</t>
  </si>
  <si>
    <t>35442045</t>
  </si>
  <si>
    <t>svorka uzemnění nerez 1/2" - 22mm</t>
  </si>
  <si>
    <t>POZN.:</t>
  </si>
  <si>
    <t>Veškeré prvky minimální kvalita např. ABB - jedná se o doporučený standard a zadavatel umožňuje srovnatelné jakostně technické řešení</t>
  </si>
  <si>
    <t>002</t>
  </si>
  <si>
    <t>KABELY A VODIČE</t>
  </si>
  <si>
    <t>MP</t>
  </si>
  <si>
    <t>210813043</t>
  </si>
  <si>
    <t>Montáž kabelu Cu plného nebo laněného do 1 kV žíly 4x70 mm2 (např. CYKY) bez ukončení uloženého pevně</t>
  </si>
  <si>
    <t>34113128</t>
  </si>
  <si>
    <t>kabel silový jádro Cu izolace PVC plášť PVC 0,6/1kV (CYKY) 4x70mm2 - (4Jx70 mm2)</t>
  </si>
  <si>
    <t>2108130R1</t>
  </si>
  <si>
    <t>Montáž kabelu Cu plného nebo laněného do 1 kV žíly 5x70 mm2 (např. CYKY) bez ukončení uloženého pevně</t>
  </si>
  <si>
    <t>34113137</t>
  </si>
  <si>
    <t>kabel silový jádro Cu izolace PVC plášť PVC 0,6/1kV (CXKH-R) 5x70mm2 - (5Jx70 mm2)</t>
  </si>
  <si>
    <t>741122645</t>
  </si>
  <si>
    <t>Montáž kabel Cu plný kulatý žíla 5x25 až 35 mm2 uložený pevně (např. CYKY)</t>
  </si>
  <si>
    <t>34113135</t>
  </si>
  <si>
    <t>kabel silový jádro Cu izolace PVC plášť PVC 0,6/1kV (CXKH-R) 5x35mm2 - (5Jx35 mm2)</t>
  </si>
  <si>
    <t>741122644</t>
  </si>
  <si>
    <t>Montáž kabel Cu plný kulatý žíla 5x10 mm2 uložený pevně (např. CXKH-R)</t>
  </si>
  <si>
    <t>34113035</t>
  </si>
  <si>
    <t>kabel instalační jádro Cu plné izolace PVC plášť PVC 450/750V (CXKH-R) 5x16mm2 - (5Jx10 mm2)</t>
  </si>
  <si>
    <t>741122031</t>
  </si>
  <si>
    <t>Montáž kabel Cu bez ukončení uložený pod omítku plný kulatý 5x1,5 až 2,5 mm2 (např. CYKY)</t>
  </si>
  <si>
    <t>34111094</t>
  </si>
  <si>
    <t>kabel instalační jádro Cu plné izolace PVC plášť PVC 450/750V (CXKH-R) 5x2,5mm2 - (5Jx2,5 mm2)</t>
  </si>
  <si>
    <t>34111090</t>
  </si>
  <si>
    <t>kabel instalační jádro Cu plné izolace PVC plášť PVC 450/750V (CXKH-R) 5x1,5mm2 - (5Jx1,5 mm2)</t>
  </si>
  <si>
    <t>741122612</t>
  </si>
  <si>
    <t>Montáž kabel Cu plný kulatý žíla 3x10 mm2 uložený pevně (např. CYKY)</t>
  </si>
  <si>
    <t>34113032</t>
  </si>
  <si>
    <t>kabel instalační jádro Cu plné izolace PVC plášť PVC 450/750V (CXKH-R) 3x10mm2 - (3Jx10 mm2)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</si>
  <si>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</si>
  <si>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</si>
  <si>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</si>
  <si>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(CXKH-R) 3x2,5mm2 - (3Jx1,5 mm2)</t>
  </si>
  <si>
    <t>741122015</t>
  </si>
  <si>
    <t>Montáž kabel Cu bez ukončení uložený pod omítku plný kulatý 3x1,5 mm2 (např. CYKY)</t>
  </si>
  <si>
    <t>34111030</t>
  </si>
  <si>
    <t>kabel instalační jádro Cu plné izolace PVC plášť PVC 450/750V (CXKH-R) 3x1,5mm2 - (3Jx1,5 mm2)</t>
  </si>
  <si>
    <t>kabel instalační jádro Cu plné izolace PVC plášť PVC 450/750V (CYKY) 3x1,5mm2 - (3Ox1,5 mm2)</t>
  </si>
  <si>
    <t>741122611</t>
  </si>
  <si>
    <t>Montáž kabel Cu plný kulatý žíla 3x1,5 až 6 mm2 uložený pevně (např. CYKY)</t>
  </si>
  <si>
    <t>34111327</t>
  </si>
  <si>
    <t>kabel silový oheň retardující bezhalogenový s funkční schopností při požáru 180min a P60-R třída reakce na oheň B2cas1d0 jádro Cu 0,6/1kV (1-CXKH-V) 3x1,5mm2</t>
  </si>
  <si>
    <t>34140826</t>
  </si>
  <si>
    <t>vodič propojovací jádro Cu plné izolace PVC 450/750V (H07V-U) 1x10mm2</t>
  </si>
  <si>
    <t>741120005</t>
  </si>
  <si>
    <t>Montáž vodič Cu izolovaný plný a laněný žíla 35 mm2 pod omítku (např. CY)</t>
  </si>
  <si>
    <t>34141030</t>
  </si>
  <si>
    <t>vodič propojovací flexibilní jádro Cu lanované izolace PVC 450/750V (H07V-K) 1x35mm2</t>
  </si>
  <si>
    <t>741120001</t>
  </si>
  <si>
    <t>Montáž vodič Cu izolovaný plný a laněný žíla 0,35-6 mm2 pod omítku (např. CY)</t>
  </si>
  <si>
    <t>vodič propojovací jádro Cu plné izolace PVC 450/750V (H07V-U) 1x6mm2</t>
  </si>
  <si>
    <t>34140825</t>
  </si>
  <si>
    <t>vodič propojovací jádro Cu plné izolace PVC 450/750V (H07V-U) 1x4mm2</t>
  </si>
  <si>
    <t>003</t>
  </si>
  <si>
    <t>TRUBKY, NOSNÉ SYSTÉMY A UPEVŇOVACÍ MATERIÁL</t>
  </si>
  <si>
    <t>460791212</t>
  </si>
  <si>
    <t>Montáž trubek ochranných plastových uložených volně do rýhy ohebných přes 32 do 50 mm</t>
  </si>
  <si>
    <t>34571361</t>
  </si>
  <si>
    <t>trubka elektroinstalační HDPE tuhá dvouplášťová korugovaná D 41/50mm</t>
  </si>
  <si>
    <t>7419106R1</t>
  </si>
  <si>
    <t>Poutka pro uchycení kabelů ke stropu ( nad podhledy)</t>
  </si>
  <si>
    <t>004</t>
  </si>
  <si>
    <t>SVÍTIDLA A ZDROJE OSVĚTLENÍ</t>
  </si>
  <si>
    <t>741371032</t>
  </si>
  <si>
    <t>Montáž svítidlo zářivkové bytové nástěnné přisazené 1 zdroj kompaktní</t>
  </si>
  <si>
    <t>3481211R</t>
  </si>
  <si>
    <t>svítidlo zářivkové nástěnné s vypínačem 1x18W - pod  kuchyňskou linku, plastové těleso v samozhášivém provedení</t>
  </si>
  <si>
    <t>741372021</t>
  </si>
  <si>
    <t>Montáž svítidlo LED interiérové přisazené nástěnné hranaté nebo kruhové do 0,09 m2 se zapojením vodičů</t>
  </si>
  <si>
    <t>348250R1</t>
  </si>
  <si>
    <t>svítidlo interiérové stropní přisazené kruhové D 200-300mm 1300-2000lm - např. LUCIS PS 24.L2.T12.Y, IP 44 - jedná se o doporučený standard a zadavatel umožňuje srovnatelné jakostně technické řešení</t>
  </si>
  <si>
    <t>741372062</t>
  </si>
  <si>
    <t>Montáž svítidlo LED interiérové přisazené stropní hranaté nebo kruhové přes 0,09 do 0,36 m2 se zapojením vodičů</t>
  </si>
  <si>
    <t>348250R2</t>
  </si>
  <si>
    <t>svítidlo interiérové stropní přisazené kruhové D 600mm 1900-2500lm - např.- LUCIS S26.L2.CA2.Y, IP 40 - jedná se o doporučený standard a zadavatel umožňuje srovnatelné jakostně technické řešení</t>
  </si>
  <si>
    <t>348250R3</t>
  </si>
  <si>
    <t>svítidlo interiérové stropní přisazené kruhové D 300-450mm 3404lm - např. - např. LUCIS PS 37.L2.T14.Y, IP 44 - jedná se o doporučený standard a zadavatel umožňuje srovnatelné jakostně technické řešení</t>
  </si>
  <si>
    <t>348250R4</t>
  </si>
  <si>
    <t>svítidlo interiérové stropní přisazené kruhové D 300-450mm 3404lm - např. - např. LUCIS S33.L2.CA3.Y, IP 40 - jedná se o doporučený standard a zadavatel umožňuje srovnatelné jakostně technické řešení</t>
  </si>
  <si>
    <t>348250R5</t>
  </si>
  <si>
    <t>svítidlo interiérové stropní přisazené kruhové D do 600mm 4020lm - např.- LUCIS S43.L2.T15.Y, IP 40 - jedná se o doporučený standard a zadavatel umožňuje srovnatelné jakostně technické řešení</t>
  </si>
  <si>
    <t>741372112</t>
  </si>
  <si>
    <t>Montáž svítidlo LED interiérové vestavné panelové hranaté nebo kruhové přes 0,09 do 0,36 m2 se zapojením vodičů</t>
  </si>
  <si>
    <t>34825011</t>
  </si>
  <si>
    <t>svítidlo vestavné stropní panelové čtvercové/obdélníkové 0,09-0,36m2 2200-5000lm - např. BETA 2 LED 3800-840 HF Q600 - jedná se o doporučený standard a zadavatel umožňuje srovnatelné jakostně technické řešení</t>
  </si>
  <si>
    <t>741372022</t>
  </si>
  <si>
    <t>Montáž svítidlo LED interiérové přisazené nástěnné hranaté nebo kruhové přes 0,09 do 0,36 m2 se zapojením vodičů</t>
  </si>
  <si>
    <t>741372027</t>
  </si>
  <si>
    <t>Montáž svítidlo LED interiérové přisazené nástěnné hranaté nebo kruhové přes 0,09 do 0,36 m2 s pohybovým čidlem se zapojením vodičů</t>
  </si>
  <si>
    <t>348450R1</t>
  </si>
  <si>
    <t>svítidlo exteriérové LED s pohybovým čidlem, 18W, 1200lm, HF senzor, 68 lm/w, opálové sklo, IP66 - jedná se o doporučený standard a zadavatel umožňuje srovnatelné jakostně technické řešení</t>
  </si>
  <si>
    <t>741372012</t>
  </si>
  <si>
    <t>Montáž svítidlo LED interiérové přisazené nástěnné reflektorové bez pohybového čidla se zapojením vodičů</t>
  </si>
  <si>
    <t>348350R1</t>
  </si>
  <si>
    <t>svítidlo LED nouzové přisazené - např. LOG LED LG 11W SA/PS 1,5/3,4 - - jedná se o doporučený standard a zadavatel umožňuje srovnatelné jakostně technické řešení</t>
  </si>
  <si>
    <t>741372127</t>
  </si>
  <si>
    <t>Montáž svítidlo LED exteriérové samostatné sloupkové se zapojením vodičů</t>
  </si>
  <si>
    <t>3484500R</t>
  </si>
  <si>
    <t>svítidlo exteriérové - např. Thorn Volpato/VO 18L50-740 SF RS, 18W, 4060lm, IP66 - jedná se o doporučený standard a zadavatel umožňuje srovnatelné jakostně technické řešení</t>
  </si>
  <si>
    <t>005</t>
  </si>
  <si>
    <t>OCHRANA PŘED BLESKEM</t>
  </si>
  <si>
    <t>741420001</t>
  </si>
  <si>
    <t>Montáž drát nebo lano hromosvodné svodové D do 10 mm s podpěrou</t>
  </si>
  <si>
    <t>35441072</t>
  </si>
  <si>
    <t>drát D 8mm FeZn pro hromosvod</t>
  </si>
  <si>
    <t>35442252</t>
  </si>
  <si>
    <t>podpěra vedení na ploché střechy k nalepení výšky 100mm, FeZn, základna 100x100mm</t>
  </si>
  <si>
    <t>3544141r</t>
  </si>
  <si>
    <t>podpěra vedení do zdiva 150mm - PV05</t>
  </si>
  <si>
    <t>741410021</t>
  </si>
  <si>
    <t>Montáž vodič uzemňovací pásek průřezu do 120 mm2 v městské zástavbě v zemi</t>
  </si>
  <si>
    <t>35442062</t>
  </si>
  <si>
    <t>pás zemnící 30x4mm FeZn</t>
  </si>
  <si>
    <t>741420101</t>
  </si>
  <si>
    <t>Montáž držáků oddáleného vedení do zdiva</t>
  </si>
  <si>
    <t>3544218R</t>
  </si>
  <si>
    <t>oddálený jímač</t>
  </si>
  <si>
    <t>35442187</t>
  </si>
  <si>
    <t>držák oddáleného hromosvodu FeZn L</t>
  </si>
  <si>
    <t>741420020</t>
  </si>
  <si>
    <t>Montáž svorka hromosvodná s jedním šroubem</t>
  </si>
  <si>
    <t>3543101r</t>
  </si>
  <si>
    <t>svorka uzemnění FeZn připojovací SP1</t>
  </si>
  <si>
    <t>741420021</t>
  </si>
  <si>
    <t>Montáž svorka hromosvodná se 2 šrouby</t>
  </si>
  <si>
    <t>35431016</t>
  </si>
  <si>
    <t>svorka uzemnění FeZn zkušební, 62mm</t>
  </si>
  <si>
    <t>3543101R</t>
  </si>
  <si>
    <t xml:space="preserve">svorka uzemnění FeZn spojovací </t>
  </si>
  <si>
    <t>741420022</t>
  </si>
  <si>
    <t>Montáž svorka hromosvodná se 3 a více šrouby</t>
  </si>
  <si>
    <t>3543102R</t>
  </si>
  <si>
    <t xml:space="preserve">svorka uzemnění FeZn křížová pro vodič D 6- 10mm </t>
  </si>
  <si>
    <t>svorka uzemnění FeZn zemnící, spoj hromosvod/uzemnění</t>
  </si>
  <si>
    <t>741420051</t>
  </si>
  <si>
    <t>Montáž vedení hromosvodné-úhelník nebo trubka s držáky do zdiva</t>
  </si>
  <si>
    <t>35441830</t>
  </si>
  <si>
    <t>úhelník ochranný na ochranu svodu - 1700mm, FeZn</t>
  </si>
  <si>
    <t>741420083</t>
  </si>
  <si>
    <t>Montáž vedení hromosvodné-štítek k označení svodu</t>
  </si>
  <si>
    <t>35442110</t>
  </si>
  <si>
    <t>štítek plastový - čísla svodů</t>
  </si>
  <si>
    <t>006</t>
  </si>
  <si>
    <t>OSTATNÍ ZAŘÍZENÍ</t>
  </si>
  <si>
    <t>74131R001</t>
  </si>
  <si>
    <t>Dodávka a montáž - kabelová směrovka</t>
  </si>
  <si>
    <t>751111012</t>
  </si>
  <si>
    <t>Montáž ventilátoru axiálního nízkotlakého nástěnného základního D přes 100 do 200 mm</t>
  </si>
  <si>
    <t>42914117</t>
  </si>
  <si>
    <t>ventilátor axiální stěnový skříň z plastu zpožděný doběh IP44 25W D 125mm</t>
  </si>
  <si>
    <t>7418R001</t>
  </si>
  <si>
    <t>Vestavný elektroměrový rozvaděč pro dvousazbové nepřímé měření do 160A - např. PERP160/160/ČEZ 3.1.23  - jedná se o doporučený standard a zadavatel umožňuje srovnatelné jakostně technické řešení</t>
  </si>
  <si>
    <t>7418R002</t>
  </si>
  <si>
    <t>Vybavení rozvaděče RE - materiál</t>
  </si>
  <si>
    <t>7418R003</t>
  </si>
  <si>
    <t>Rozpojovací skříň SR502 - dodávka</t>
  </si>
  <si>
    <t>7418R004</t>
  </si>
  <si>
    <t>Nožová pojistka vel. 160A gG - dodávka</t>
  </si>
  <si>
    <t>74193000R</t>
  </si>
  <si>
    <t>Montáž nabíjecí stanice pro elektromobily  včetně usazení a zapojení</t>
  </si>
  <si>
    <t>3567301R</t>
  </si>
  <si>
    <t>stanice nabíjecí pro elektromobily 400V, 2x 22kV, 0-63 A, IP 44, např. Olife Energy AC22 - jedná se o doporučený standard a zadavatel umožňuje srovnatelné jakostně technické řešení</t>
  </si>
  <si>
    <t>210204031</t>
  </si>
  <si>
    <t>Montáž stožárů osvětlení kompozitních samostatně stojících délky do 8 m</t>
  </si>
  <si>
    <t>6312616R</t>
  </si>
  <si>
    <t>sloup kompozitní bezpaticový sadového svítidla výška 5m</t>
  </si>
  <si>
    <t>007</t>
  </si>
  <si>
    <t>ROZVODNICE RM1 - MATERIÁL</t>
  </si>
  <si>
    <t>74121R001</t>
  </si>
  <si>
    <t>zapuštěný rám s dveřmi velikosti 586x1377 mm, např. M2000 2U28E (9x21M) -  jedná se o doporučený standard a zadavatel umožňuje srovnatelné jakostně technické řešení</t>
  </si>
  <si>
    <t>74121R002</t>
  </si>
  <si>
    <t>35822599</t>
  </si>
  <si>
    <t>jistič 3-pólový 160 A ochr. obvodů vypínací schopnost 25 kA</t>
  </si>
  <si>
    <t>345350R1</t>
  </si>
  <si>
    <t>odpínač pojistkový, pro válcové pojistky C14 do 50A, 3-pól</t>
  </si>
  <si>
    <t>358252R2</t>
  </si>
  <si>
    <t>pojistka válcová C14/50 A, charakteristika gG</t>
  </si>
  <si>
    <t>3588954R</t>
  </si>
  <si>
    <t>svodič přepětí 25 kA - např. SJBC-25E-3N-MZS - jedná se o doporučený standard a zadavatel umožňuje srovnatelné jakostně technické řešení</t>
  </si>
  <si>
    <t>35822401</t>
  </si>
  <si>
    <t>jistič 3-pólový 25 A vypínací charakteristika B vypínací schopnost 10 Ka</t>
  </si>
  <si>
    <t>35822106</t>
  </si>
  <si>
    <t>jistič 1-pólový 4 A vypínací charakteristika B vypínací schopnost 10 kA</t>
  </si>
  <si>
    <t>35822192</t>
  </si>
  <si>
    <t>jistič 3-pólový 80 A vypínací charakteristika B vypínací schopnost 20 kA</t>
  </si>
  <si>
    <t>35822186</t>
  </si>
  <si>
    <t>jistič 3-pólový 63 A vypínací charakteristika B vypínací schopnost 10 kA</t>
  </si>
  <si>
    <t>35822178</t>
  </si>
  <si>
    <t>jistič 3-pólový 40 A vypínací charakteristika B vypínací schopnost 10 kA</t>
  </si>
  <si>
    <t>jistič 3-pólový 125 A vypínací charakteristika B vypínací schopnost 10 kA</t>
  </si>
  <si>
    <t>3588R001</t>
  </si>
  <si>
    <t>chránič proudový s nadproudovou ochranou - např. PFL7-B/10A/1N/0,03 A - jedná se o doporučený standard a zadavatel umožňuje srovnatelné jakostně technické řešení</t>
  </si>
  <si>
    <t>3588R002</t>
  </si>
  <si>
    <t>chránič proudový  - např. PFL7/25A/3N/0,03 A - jedná se o doporučený standard a zadavatel umožňuje srovnatelné jakostně technické řešení</t>
  </si>
  <si>
    <t>3588R003</t>
  </si>
  <si>
    <t>chránič proudový s nadproudovou ochranou - např. PFL7-B/16A/1N/0,03 A - jedná se o doporučený standard a zadavatel umožňuje srovnatelné jakostně technické řešení</t>
  </si>
  <si>
    <t>3456223R</t>
  </si>
  <si>
    <t>svorka řadová na DIN lištu RSA s průřezem vodiče do 70 mm2</t>
  </si>
  <si>
    <t>3456166R</t>
  </si>
  <si>
    <t>svorka řadová na DIN lištu (PE) RSA s  průřezem vodiče 70mm2</t>
  </si>
  <si>
    <t>3456R001</t>
  </si>
  <si>
    <t>394910R1</t>
  </si>
  <si>
    <t>soumrakové čidlo</t>
  </si>
  <si>
    <t>7412100R1</t>
  </si>
  <si>
    <t>7412100R2</t>
  </si>
  <si>
    <t>7412100R3</t>
  </si>
  <si>
    <t>008</t>
  </si>
  <si>
    <t>ROZVODNICE RS1 - MATERIÁL</t>
  </si>
  <si>
    <t>345351R1</t>
  </si>
  <si>
    <t>vypínač instalační 63A - 3 póly</t>
  </si>
  <si>
    <t>jistič 3-pólový 16 A vypínací charakteristika B vypínací schopnost 10 kA</t>
  </si>
  <si>
    <t>345622R3</t>
  </si>
  <si>
    <t>svorka řadová na DIN lištu RSA s průřezem vodiče 16mm2</t>
  </si>
  <si>
    <t>345616R4</t>
  </si>
  <si>
    <t>svorka řadová na DIN lištu (PE) RSA s průřezem vodiče 16mm2</t>
  </si>
  <si>
    <t>7412100R4</t>
  </si>
  <si>
    <t>7412100R5</t>
  </si>
  <si>
    <t>ROZVODNICE RS2 - MATERIÁL</t>
  </si>
  <si>
    <t>vypínač instalační 40A - 3 póly</t>
  </si>
  <si>
    <t>009</t>
  </si>
  <si>
    <t>OSTATNÍ ELEKTROMONTÁŽNÍ PRÁCE</t>
  </si>
  <si>
    <t>Demontáž stávajících rozvaděčů v upravovaném prostoru objektu, včetně odvozu a likvidace odpadu</t>
  </si>
  <si>
    <t>Vyhledání a označení stávajících el. obvodů v rozvaděči</t>
  </si>
  <si>
    <t>74121R003</t>
  </si>
  <si>
    <t>Demontážní práce v upravovaném objektu, včetně odvozu a likvidace odpadu</t>
  </si>
  <si>
    <t>7418549R1</t>
  </si>
  <si>
    <t>7412101R1</t>
  </si>
  <si>
    <t>Montáž rozváděčů litinových, hliníkových nebo plastových - rozvaděč RH1</t>
  </si>
  <si>
    <t>7412101R2</t>
  </si>
  <si>
    <t>Montáž rozváděčů litinových, hliníkových nebo plastových - rozvodnice RS1</t>
  </si>
  <si>
    <t>7412101R3</t>
  </si>
  <si>
    <t>Montáž rozváděčů litinových, hliníkových nebo plastových - rozvodnice RS2</t>
  </si>
  <si>
    <t>Montáž rozváděčů litinových, hliníkových nebo plastových - rozvodnice RVO</t>
  </si>
  <si>
    <t>7412101R4</t>
  </si>
  <si>
    <t>Montáž rozváděčů litinových, hliníkových nebo plastových - elektroměrový rozvaděč pro dvousazbové nepřímé měřemí</t>
  </si>
  <si>
    <t>7412101R5</t>
  </si>
  <si>
    <t>Montáž vybavení rozvaděče RE</t>
  </si>
  <si>
    <t>74122010R</t>
  </si>
  <si>
    <t>Montáž skříň rozpojovací</t>
  </si>
  <si>
    <t>741320042</t>
  </si>
  <si>
    <t>Montáž pojistka - patrona nožová se zapojením vodičů</t>
  </si>
  <si>
    <t>741R0001</t>
  </si>
  <si>
    <t>Zemní práce pro uzemnění hromosvodu</t>
  </si>
  <si>
    <t>HZS1292</t>
  </si>
  <si>
    <t>Hodinová zúčtovací sazba stavební dělník</t>
  </si>
  <si>
    <t>010</t>
  </si>
  <si>
    <t xml:space="preserve">OSTATNÍ </t>
  </si>
  <si>
    <t>74192R001</t>
  </si>
  <si>
    <t>Požární ucpávka prostupu</t>
  </si>
  <si>
    <t>74199R001</t>
  </si>
  <si>
    <t>Podružný materiál</t>
  </si>
  <si>
    <t>74199R002</t>
  </si>
  <si>
    <t>Přípomocné práce</t>
  </si>
  <si>
    <t>74199R003</t>
  </si>
  <si>
    <t>74181000R</t>
  </si>
  <si>
    <t>Revize a zkoušky</t>
  </si>
  <si>
    <t>ROZVODNICE RVO - MATERIÁL</t>
  </si>
  <si>
    <t>jistič 3-pólový 80 A vypínací charakteristika B vypínací schopnost 10 kA</t>
  </si>
  <si>
    <t>chránič proudový  - např. PFL7/80A/3N/0,03 A - jedná se o doporučený standard a zadavatel umožňuje srovnatelné jakostně technické řešení</t>
  </si>
  <si>
    <t>S/SO 01/946</t>
  </si>
  <si>
    <t>946: Zemní práce při externích montážích</t>
  </si>
  <si>
    <t>460010024</t>
  </si>
  <si>
    <t>Vytyčení trasy vedení kabelového podzemního v zastavěném prostoru</t>
  </si>
  <si>
    <t>460171443</t>
  </si>
  <si>
    <t>Hloubení kabelových nezapažených rýh strojně š 65 cm hl 80 cm v hornině tř II skupiny 4</t>
  </si>
  <si>
    <t>460061171</t>
  </si>
  <si>
    <t>Výstražná páska pro zabezpečení výkopu u elektromontážních prací</t>
  </si>
  <si>
    <t>460661113</t>
  </si>
  <si>
    <t>Kabelové lože z písku pro kabely nn bez zakrytí š lože přes 50 do 65 cm</t>
  </si>
  <si>
    <t>2108120R1</t>
  </si>
  <si>
    <t>Uložení kabelů do rýhy</t>
  </si>
  <si>
    <t>460671114</t>
  </si>
  <si>
    <t>Výstražná fólie pro krytí kabelů šířky 40 cm</t>
  </si>
  <si>
    <t>460451463</t>
  </si>
  <si>
    <t>Zásyp kabelových rýh strojně se zhutněním š 65 cm hl 80 cm z horniny tř II skupiny 4</t>
  </si>
  <si>
    <t>460371121</t>
  </si>
  <si>
    <t>Naložení výkopku při elektromontážích strojně z hornin třídy I skupiny 1 až 3</t>
  </si>
  <si>
    <t>460341113</t>
  </si>
  <si>
    <t>Vodorovné přemístění horniny jakékoliv třídy dopravními prostředky při elektromontážích přes 500 do 1000 m</t>
  </si>
  <si>
    <t>460341121</t>
  </si>
  <si>
    <t>Příplatek k vodorovnému přemístění horniny dopravními prostředky při elektromontážích za každých dalších i započatých 1000 m</t>
  </si>
  <si>
    <t>460361121</t>
  </si>
  <si>
    <t>Poplatek za uložení zeminy na recyklační skládce (skládkovné) kód odpadu 17 05 04</t>
  </si>
  <si>
    <t>460581131</t>
  </si>
  <si>
    <t>Uvedení nezpevněného terénu do původního stavu v místě dočasného uložení výkopku s vyhrabáním, srovnáním a částečným dosetím trávy</t>
  </si>
  <si>
    <t>opěrná zeď u přístupové cesty</t>
  </si>
  <si>
    <t>5,575*0,6*0,8</t>
  </si>
  <si>
    <t>27,483+50,067</t>
  </si>
  <si>
    <t>77,55*10; skládka do 20 km</t>
  </si>
  <si>
    <t>77,55*1,8</t>
  </si>
  <si>
    <t>opěrná zeď přístupové cesty</t>
  </si>
  <si>
    <t>279113145</t>
  </si>
  <si>
    <t>Základová zeď tl přes 300 do 400 mm z tvárnic ztraceného bednění včetně výplně z betonu tř. C 20/25</t>
  </si>
  <si>
    <t>1.NP - u přístupové cesty</t>
  </si>
  <si>
    <t>5,575*1,75</t>
  </si>
  <si>
    <t>9,756*0,4*40*0,001</t>
  </si>
  <si>
    <t>3*3,3*11,1*0,001; m.č. 05</t>
  </si>
  <si>
    <t>317941123</t>
  </si>
  <si>
    <t>Osazování ocelových válcovaných nosníků na zdivu I, IE, U, UE nebo L přes č. 14 do č. 22 nebo výšky do 220 mm</t>
  </si>
  <si>
    <t>m.č. 203,205 - I160 - 17,9 kg/m</t>
  </si>
  <si>
    <t>3*5,65*17,9*0,001</t>
  </si>
  <si>
    <t>13010718</t>
  </si>
  <si>
    <t>ocel profilová jakost S235JR (11 375) průřez I (IPN) 160</t>
  </si>
  <si>
    <t>317321511</t>
  </si>
  <si>
    <t>Překlad ze ŽB tř. C 20/25</t>
  </si>
  <si>
    <t>m.č. 203,205</t>
  </si>
  <si>
    <t>5,7*0,3*0,16</t>
  </si>
  <si>
    <t>3,3*0,3*0,12</t>
  </si>
  <si>
    <t>317351107</t>
  </si>
  <si>
    <t>Zřízení bednění překladů v do 4 m</t>
  </si>
  <si>
    <t>5,7*0,16*2+5,7*0,3</t>
  </si>
  <si>
    <t>3,3*0,12*2+3,3*0,3</t>
  </si>
  <si>
    <t>317351108</t>
  </si>
  <si>
    <t>Odstranění bednění překladů v do 4 m</t>
  </si>
  <si>
    <t>331231116</t>
  </si>
  <si>
    <t>Zdivo pilířů z cihel dl 290 mm pevnosti P 7,5 až 15 na MC 5 nebo MC 10</t>
  </si>
  <si>
    <t>0,5*0,45*1,7</t>
  </si>
  <si>
    <t>346272256</t>
  </si>
  <si>
    <t>Přizdívka z pórobetonových tvárnic tl 150 mm</t>
  </si>
  <si>
    <t>v místě stávajících radiátorů - odhad</t>
  </si>
  <si>
    <t>(1,8*3+1,2*2+1,17+1,94*2+2,1+0,9+1,2)*0,92</t>
  </si>
  <si>
    <t>(3,2+7,14+1,05+1,94+7,72+2,85+1,5+2,4+4,19)*0,9</t>
  </si>
  <si>
    <t>430321616</t>
  </si>
  <si>
    <t>Schodišťová konstrukce a rampa ze ŽB tř. C 30/37</t>
  </si>
  <si>
    <t>schodiště z 1.NP na podestu</t>
  </si>
  <si>
    <t>0,643*1,3; plocha z cad x šířka</t>
  </si>
  <si>
    <t>430361821</t>
  </si>
  <si>
    <t>Výztuž schodišťové konstrukce a rampy betonářskou ocelí 10 505</t>
  </si>
  <si>
    <t>viz výkres schodiště D11b_017</t>
  </si>
  <si>
    <t>(48+13,0)*0,001</t>
  </si>
  <si>
    <t>0,061*0,2; prořez 20%</t>
  </si>
  <si>
    <t>433351131</t>
  </si>
  <si>
    <t>Zřízení bednění schodnic přímočarých schodišť v do 4 m</t>
  </si>
  <si>
    <t>2,863*1,3; schodiště z 1.np</t>
  </si>
  <si>
    <t>433351132</t>
  </si>
  <si>
    <t>Odstranění bednění schodnic přímočarých schodišť v do 4 m</t>
  </si>
  <si>
    <t>434351141</t>
  </si>
  <si>
    <t>Zřízení bednění stupňů přímočarých schodišť</t>
  </si>
  <si>
    <t>8*1,05*0,172; schodišti z 1.np</t>
  </si>
  <si>
    <t>434351142</t>
  </si>
  <si>
    <t>Odstranění bednění stupňů přímočarých schodišť</t>
  </si>
  <si>
    <t>632450121</t>
  </si>
  <si>
    <t>Vyrovnávací cementový potěr tl přes 10 do 20 mm ze suchých směsí provedený v pásu</t>
  </si>
  <si>
    <t>anglický dvorek</t>
  </si>
  <si>
    <t>0,8*2,1</t>
  </si>
  <si>
    <t>(1,78+1,865)*2*3,4-(0,7*1,97-1,765*1,55); m.č. 223</t>
  </si>
  <si>
    <t>66,051</t>
  </si>
  <si>
    <t>2000,073*0,2; stěny 20%</t>
  </si>
  <si>
    <t>66,051; ostění</t>
  </si>
  <si>
    <t>2000,073; plocha</t>
  </si>
  <si>
    <t>-66,051; odečet ostění</t>
  </si>
  <si>
    <t>(1,55+2,1+1,55)*0,3; N13</t>
  </si>
  <si>
    <t>(2,1+0,8)*2*0,8</t>
  </si>
  <si>
    <t xml:space="preserve">98,493*2; okna </t>
  </si>
  <si>
    <t>1,5*0,2*0,5+2,0*0,8*0,5; m.č. 8</t>
  </si>
  <si>
    <t>0,65*0,45*2,28</t>
  </si>
  <si>
    <t>(0,8+2,1)*2*0,8</t>
  </si>
  <si>
    <t>938902132</t>
  </si>
  <si>
    <t>Očištění konstrukcí na ostatních plochách od porostu</t>
  </si>
  <si>
    <t>cca 50%</t>
  </si>
  <si>
    <t>128,3/2; JV průčelí</t>
  </si>
  <si>
    <t>(35,8+31,6)/2; JZ průčelí</t>
  </si>
  <si>
    <t>(149,16)/2; SZ průčelí</t>
  </si>
  <si>
    <t>127,2/2; SV průčelí</t>
  </si>
  <si>
    <t>964011211</t>
  </si>
  <si>
    <t>Vybourání ŽB překladů prefabrikovaných dl do 3 m hmotnosti do 50 kg/m</t>
  </si>
  <si>
    <t>m.č. 203, 205</t>
  </si>
  <si>
    <t>3*3,0*0,14*0,14</t>
  </si>
  <si>
    <t>2*1,8*0,14*0,14</t>
  </si>
  <si>
    <t>962032314</t>
  </si>
  <si>
    <t>Bourání pilířů cihelných z dutých nebo plných cihel pálených i nepálených na jakoukoli maltu</t>
  </si>
  <si>
    <t>1,5*0,8*0,5</t>
  </si>
  <si>
    <t>0,45*0,35*0,9</t>
  </si>
  <si>
    <t>963053935</t>
  </si>
  <si>
    <t>Bourání ŽB schodišťových ramen monolitických zazděných oboustranně</t>
  </si>
  <si>
    <t>2,1*1,3; schodiště z 1.NP na podestu</t>
  </si>
  <si>
    <t>985331215</t>
  </si>
  <si>
    <t>Dodatečné vlepování betonářské výztuže D 16 mm do chemické malty včetně vyvrtání otvoru</t>
  </si>
  <si>
    <t>kotvení schodišťového ramene</t>
  </si>
  <si>
    <t>3*0,15*2</t>
  </si>
  <si>
    <t>13021015</t>
  </si>
  <si>
    <t>tyč ocelová kruhová žebírková DIN 488 jakost B500B (10 505) výztuž do betonu D 16mm</t>
  </si>
  <si>
    <t>R 16 - 1,58 kg/m</t>
  </si>
  <si>
    <t>3*0,3*1,58*0,001*2</t>
  </si>
  <si>
    <t>985311111</t>
  </si>
  <si>
    <t>Reprofilace stěn cementovou sanační maltou tl do 10 mm</t>
  </si>
  <si>
    <t>985311912</t>
  </si>
  <si>
    <t>Příplatek při reprofilaci sanační maltou za plochu do 10 m2 jednotlivě</t>
  </si>
  <si>
    <t>985112111</t>
  </si>
  <si>
    <t>Odsekání degradovaného betonu stěn tl do 10 mm</t>
  </si>
  <si>
    <t>překlad m.č. 223, 224, 225</t>
  </si>
  <si>
    <t>8,0*(0,2+0,5)</t>
  </si>
  <si>
    <t>365,670*19; skládka do 20 km</t>
  </si>
  <si>
    <t>2,1*1,55; N13</t>
  </si>
  <si>
    <t>7668258R1</t>
  </si>
  <si>
    <t>Demontáž truhlářských vestavěných skříní, zrestaurování skříně a zpětná montáž skříně - vestavěná skříň velikosti cca 3300x2000 mm</t>
  </si>
  <si>
    <t>2,35; m.č. 204</t>
  </si>
  <si>
    <t>1,63; m.č. 226</t>
  </si>
  <si>
    <t>(1,95+0,92)*2*0,6; m.č. 113</t>
  </si>
  <si>
    <t>(1,95+1,2)*2*0,6; m.č. 114</t>
  </si>
  <si>
    <t>(1,25+1,8)*2*0,6; m.č. 204</t>
  </si>
  <si>
    <t>(1,7+1,25)*2*0,6; m.č. 205; m.č. 205</t>
  </si>
  <si>
    <t>(2,45+1,8)*2*0,6; m.č. 206</t>
  </si>
  <si>
    <t>(1,431+2,296)*2*0,6; m.č. 210</t>
  </si>
  <si>
    <t>(1,0+1,63)*2*0,6; m,č, 226</t>
  </si>
  <si>
    <t>(1,0+1,63)*2*0,6; m.č. 227</t>
  </si>
  <si>
    <t>S/SO 01/782</t>
  </si>
  <si>
    <t>782: Obklady z kamene</t>
  </si>
  <si>
    <t>782994914</t>
  </si>
  <si>
    <t>Obklady z kamene oprava - očištění obkladů z kamene tryskáním pískem</t>
  </si>
  <si>
    <t>jihovýchodní průčelí</t>
  </si>
  <si>
    <t>(45,0+2,5)-(1,8*0,78*3+1,2*0,78*2)</t>
  </si>
  <si>
    <t>jihozápadní průčelí</t>
  </si>
  <si>
    <t>69,85-(1,94*1,6+1,94*0,77+1,94*0,74)</t>
  </si>
  <si>
    <t>(1,5+2,95+3,85)*0,35</t>
  </si>
  <si>
    <t>severozápadní průčelí</t>
  </si>
  <si>
    <t>(22,65+8,0)-(0,55*0,6+1,45*0,6+3,1*0,6)</t>
  </si>
  <si>
    <t>severovýchodní průčelí</t>
  </si>
  <si>
    <t>11,25+5,45</t>
  </si>
  <si>
    <t>782994922</t>
  </si>
  <si>
    <t>Obklady z kamene oprava - nátěr impregnační a zpevňující</t>
  </si>
  <si>
    <t>40% plochy</t>
  </si>
  <si>
    <t>152,428*0,4</t>
  </si>
  <si>
    <t>782991912</t>
  </si>
  <si>
    <t>Oprava spárování obkladů z kamene aktivovanou maltou přes 9 do 15 ks/m2</t>
  </si>
  <si>
    <t>20% plochy</t>
  </si>
  <si>
    <t>152,428*0,2</t>
  </si>
  <si>
    <t>782111952</t>
  </si>
  <si>
    <t>Výměna nepravidelné desky v obkladu stěn a sloupů z měkkých kamenů do 10 ks/m2 do malty tl přes 25 do 30 mm</t>
  </si>
  <si>
    <t>10% plochy - 10kusů na m2</t>
  </si>
  <si>
    <t>152,428*0,1*10</t>
  </si>
  <si>
    <t>0,572; zaokrouhlení na kusy</t>
  </si>
  <si>
    <t>583846R1</t>
  </si>
  <si>
    <t>kámen nepravidelný  obklad D 100-500mm tl 10-20mm - dle stávajícího obkladu</t>
  </si>
  <si>
    <t>10% plochy</t>
  </si>
  <si>
    <t>152,428*0,1</t>
  </si>
  <si>
    <t>02: Rampa u vstupu</t>
  </si>
  <si>
    <t>174100050RAD</t>
  </si>
  <si>
    <t>Zásyp jam,rýh a šachet štěrkopískem, dovoz štěrkopísku ze vzdálenosti 15 km</t>
  </si>
  <si>
    <t>131100120RAD</t>
  </si>
  <si>
    <t>Hloubení zapažených jam v hornině 5-7, pažení, odvoz do 15 km, uložení na skládku</t>
  </si>
  <si>
    <t>5: Komunikace</t>
  </si>
  <si>
    <t>597101010RAA</t>
  </si>
  <si>
    <t xml:space="preserve">Žlab odvodnovací polymerbeton, zatížení A15 kN, včetně dodávky roštu a žlabu </t>
  </si>
  <si>
    <t>721211520R00</t>
  </si>
  <si>
    <t>Vpusť dvorní , klapka, lapač</t>
  </si>
  <si>
    <t>kabel silový jádro Cu izolace PVC plášť PVC 0,6/1kV (1-CYKY) 5x25mm2</t>
  </si>
  <si>
    <t>34113134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</si>
</sst>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#,##0_);[Red]\-\ #,##0_);&quot;–&quot;??;_(@_)"/>
    <numFmt numFmtId="165" formatCode="_(#,##0.00_);[Red]\-\ #,##0.00_);&quot;–&quot;??;_(@_)"/>
    <numFmt numFmtId="166" formatCode="_(#,##0.000_);[Red]\-\ #,##0.000_);&quot;–&quot;??;_(@_)"/>
    <numFmt numFmtId="167" formatCode="#,##0.000_ ;\-#,##0.000\ "/>
    <numFmt numFmtId="168" formatCode="_(#,##0&quot;.&quot;_);;;_(@_)"/>
    <numFmt numFmtId="169" formatCode="#,##0\ &quot;Kč&quot;"/>
    <numFmt numFmtId="170" formatCode="_(#,##0.0??;\-\ #,##0.0??;&quot;–&quot;???;_(@_)"/>
    <numFmt numFmtId="171" formatCode="[$-405]General"/>
    <numFmt numFmtId="172" formatCode="#,##0.00000"/>
  </numFmts>
  <fonts count="44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rgb="FF777777"/>
      <name val="Arial"/>
      <family val="2"/>
      <charset val="238"/>
    </font>
    <font>
      <sz val="6"/>
      <color rgb="FF0070C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C00000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008000"/>
      <name val="Arial"/>
      <family val="2"/>
      <charset val="238"/>
    </font>
    <font>
      <sz val="9"/>
      <color rgb="FF77777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9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25"/>
      <name val="Arial"/>
      <family val="2"/>
      <charset val="238"/>
    </font>
    <font>
      <sz val="1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10"/>
      <color rgb="FF000000"/>
      <name val="Arial11"/>
      <charset val="238"/>
    </font>
    <font>
      <sz val="8"/>
      <color indexed="17"/>
      <name val="Arial CE"/>
      <charset val="238"/>
    </font>
    <font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1"/>
      <color rgb="FFC0000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DB303B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71" fontId="37" fillId="0" borderId="0" applyBorder="0" applyProtection="0"/>
    <xf numFmtId="0" fontId="12" fillId="0" borderId="0"/>
    <xf numFmtId="0" fontId="39" fillId="0" borderId="0"/>
  </cellStyleXfs>
  <cellXfs count="34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center" vertical="top"/>
    </xf>
    <xf numFmtId="49" fontId="4" fillId="0" borderId="0" xfId="0" applyNumberFormat="1" applyFont="1"/>
    <xf numFmtId="164" fontId="4" fillId="0" borderId="0" xfId="0" applyNumberFormat="1" applyFont="1"/>
    <xf numFmtId="166" fontId="4" fillId="0" borderId="0" xfId="0" applyNumberFormat="1" applyFont="1"/>
    <xf numFmtId="166" fontId="8" fillId="0" borderId="0" xfId="0" applyNumberFormat="1" applyFont="1"/>
    <xf numFmtId="164" fontId="8" fillId="0" borderId="0" xfId="0" applyNumberFormat="1" applyFont="1"/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right" vertical="top"/>
    </xf>
    <xf numFmtId="49" fontId="10" fillId="0" borderId="0" xfId="0" applyNumberFormat="1" applyFont="1" applyAlignment="1">
      <alignment horizontal="left" vertical="top" wrapText="1"/>
    </xf>
    <xf numFmtId="164" fontId="10" fillId="0" borderId="0" xfId="0" applyNumberFormat="1" applyFont="1" applyAlignment="1">
      <alignment horizontal="right" vertical="top"/>
    </xf>
    <xf numFmtId="166" fontId="10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right" vertical="top"/>
    </xf>
    <xf numFmtId="164" fontId="9" fillId="0" borderId="0" xfId="0" applyNumberFormat="1" applyFont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1" fontId="4" fillId="0" borderId="0" xfId="0" applyNumberFormat="1" applyFont="1"/>
    <xf numFmtId="1" fontId="6" fillId="0" borderId="0" xfId="0" applyNumberFormat="1" applyFont="1"/>
    <xf numFmtId="49" fontId="8" fillId="0" borderId="0" xfId="0" applyNumberFormat="1" applyFont="1"/>
    <xf numFmtId="165" fontId="4" fillId="0" borderId="0" xfId="0" applyNumberFormat="1" applyFont="1"/>
    <xf numFmtId="1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right" vertical="top"/>
    </xf>
    <xf numFmtId="1" fontId="10" fillId="0" borderId="0" xfId="0" applyNumberFormat="1" applyFont="1"/>
    <xf numFmtId="49" fontId="10" fillId="0" borderId="0" xfId="0" applyNumberFormat="1" applyFont="1"/>
    <xf numFmtId="166" fontId="10" fillId="0" borderId="0" xfId="0" applyNumberFormat="1" applyFont="1"/>
    <xf numFmtId="165" fontId="10" fillId="0" borderId="0" xfId="0" applyNumberFormat="1" applyFont="1"/>
    <xf numFmtId="164" fontId="10" fillId="0" borderId="0" xfId="0" applyNumberFormat="1" applyFont="1"/>
    <xf numFmtId="1" fontId="9" fillId="0" borderId="0" xfId="0" applyNumberFormat="1" applyFont="1" applyAlignment="1">
      <alignment horizontal="right" vertical="top"/>
    </xf>
    <xf numFmtId="166" fontId="9" fillId="0" borderId="0" xfId="0" applyNumberFormat="1" applyFont="1"/>
    <xf numFmtId="164" fontId="9" fillId="0" borderId="0" xfId="0" applyNumberFormat="1" applyFont="1"/>
    <xf numFmtId="0" fontId="13" fillId="0" borderId="0" xfId="0" applyFont="1"/>
    <xf numFmtId="0" fontId="14" fillId="0" borderId="0" xfId="0" applyFont="1"/>
    <xf numFmtId="0" fontId="3" fillId="0" borderId="0" xfId="0" applyFont="1"/>
    <xf numFmtId="0" fontId="15" fillId="0" borderId="0" xfId="0" applyFont="1"/>
    <xf numFmtId="1" fontId="15" fillId="0" borderId="0" xfId="0" applyNumberFormat="1" applyFont="1" applyAlignment="1">
      <alignment horizontal="right" vertical="top"/>
    </xf>
    <xf numFmtId="1" fontId="15" fillId="0" borderId="2" xfId="0" applyNumberFormat="1" applyFont="1" applyBorder="1" applyAlignment="1">
      <alignment horizontal="center" vertical="top"/>
    </xf>
    <xf numFmtId="49" fontId="15" fillId="0" borderId="3" xfId="0" applyNumberFormat="1" applyFont="1" applyBorder="1" applyAlignment="1">
      <alignment horizontal="center" vertical="top"/>
    </xf>
    <xf numFmtId="49" fontId="15" fillId="0" borderId="3" xfId="0" applyNumberFormat="1" applyFont="1" applyBorder="1" applyAlignment="1">
      <alignment horizontal="right" vertical="top"/>
    </xf>
    <xf numFmtId="49" fontId="15" fillId="0" borderId="3" xfId="0" applyNumberFormat="1" applyFont="1" applyBorder="1" applyAlignment="1">
      <alignment horizontal="left" vertical="top" wrapText="1"/>
    </xf>
    <xf numFmtId="166" fontId="15" fillId="0" borderId="3" xfId="0" applyNumberFormat="1" applyFont="1" applyBorder="1" applyAlignment="1">
      <alignment horizontal="right" vertical="top"/>
    </xf>
    <xf numFmtId="164" fontId="15" fillId="0" borderId="3" xfId="0" applyNumberFormat="1" applyFont="1" applyBorder="1" applyAlignment="1">
      <alignment horizontal="right" vertical="top"/>
    </xf>
    <xf numFmtId="0" fontId="16" fillId="0" borderId="0" xfId="0" applyFont="1"/>
    <xf numFmtId="1" fontId="16" fillId="0" borderId="0" xfId="0" applyNumberFormat="1" applyFont="1" applyAlignment="1">
      <alignment horizontal="right" vertical="top"/>
    </xf>
    <xf numFmtId="49" fontId="16" fillId="0" borderId="0" xfId="0" applyNumberFormat="1" applyFont="1" applyAlignment="1">
      <alignment horizontal="center" vertical="top"/>
    </xf>
    <xf numFmtId="49" fontId="16" fillId="0" borderId="0" xfId="0" applyNumberFormat="1" applyFont="1" applyAlignment="1">
      <alignment horizontal="right" vertical="top"/>
    </xf>
    <xf numFmtId="49" fontId="16" fillId="0" borderId="0" xfId="0" applyNumberFormat="1" applyFont="1" applyAlignment="1">
      <alignment horizontal="left" vertical="top" wrapText="1"/>
    </xf>
    <xf numFmtId="166" fontId="16" fillId="0" borderId="0" xfId="0" applyNumberFormat="1" applyFont="1" applyAlignment="1">
      <alignment horizontal="right" vertical="top"/>
    </xf>
    <xf numFmtId="165" fontId="16" fillId="0" borderId="0" xfId="0" applyNumberFormat="1" applyFont="1" applyAlignment="1">
      <alignment horizontal="right" vertical="top"/>
    </xf>
    <xf numFmtId="164" fontId="16" fillId="0" borderId="0" xfId="0" applyNumberFormat="1" applyFont="1" applyAlignment="1">
      <alignment horizontal="right" vertical="top"/>
    </xf>
    <xf numFmtId="1" fontId="17" fillId="0" borderId="0" xfId="0" applyNumberFormat="1" applyFont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166" fontId="1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16" fillId="0" borderId="0" xfId="0" applyNumberFormat="1" applyFont="1" applyAlignment="1">
      <alignment horizontal="right" vertical="top"/>
    </xf>
    <xf numFmtId="49" fontId="19" fillId="0" borderId="0" xfId="0" applyNumberFormat="1" applyFont="1" applyAlignment="1">
      <alignment horizontal="left" vertical="top" wrapText="1"/>
    </xf>
    <xf numFmtId="49" fontId="19" fillId="0" borderId="0" xfId="0" applyNumberFormat="1" applyFont="1"/>
    <xf numFmtId="166" fontId="19" fillId="0" borderId="0" xfId="0" applyNumberFormat="1" applyFont="1"/>
    <xf numFmtId="165" fontId="19" fillId="0" borderId="0" xfId="0" applyNumberFormat="1" applyFont="1"/>
    <xf numFmtId="164" fontId="19" fillId="0" borderId="0" xfId="0" applyNumberFormat="1" applyFont="1" applyAlignment="1">
      <alignment horizontal="right" vertical="top"/>
    </xf>
    <xf numFmtId="165" fontId="15" fillId="2" borderId="3" xfId="0" applyNumberFormat="1" applyFont="1" applyFill="1" applyBorder="1" applyAlignment="1" applyProtection="1">
      <alignment horizontal="right" vertical="top"/>
      <protection locked="0"/>
    </xf>
    <xf numFmtId="1" fontId="18" fillId="3" borderId="0" xfId="0" applyNumberFormat="1" applyFont="1" applyFill="1"/>
    <xf numFmtId="49" fontId="18" fillId="3" borderId="0" xfId="0" applyNumberFormat="1" applyFont="1" applyFill="1"/>
    <xf numFmtId="49" fontId="18" fillId="3" borderId="0" xfId="0" applyNumberFormat="1" applyFont="1" applyFill="1" applyAlignment="1">
      <alignment horizontal="left" vertical="top" wrapText="1"/>
    </xf>
    <xf numFmtId="166" fontId="18" fillId="3" borderId="0" xfId="0" applyNumberFormat="1" applyFont="1" applyFill="1"/>
    <xf numFmtId="165" fontId="18" fillId="3" borderId="0" xfId="0" applyNumberFormat="1" applyFont="1" applyFill="1"/>
    <xf numFmtId="164" fontId="18" fillId="3" borderId="0" xfId="0" applyNumberFormat="1" applyFont="1" applyFill="1" applyAlignment="1">
      <alignment horizontal="right" vertical="top"/>
    </xf>
    <xf numFmtId="168" fontId="20" fillId="0" borderId="0" xfId="1" applyNumberFormat="1" applyFont="1" applyAlignment="1"/>
    <xf numFmtId="0" fontId="1" fillId="0" borderId="0" xfId="1"/>
    <xf numFmtId="49" fontId="21" fillId="0" borderId="0" xfId="1" applyNumberFormat="1" applyFont="1" applyAlignment="1"/>
    <xf numFmtId="49" fontId="22" fillId="0" borderId="0" xfId="1" applyNumberFormat="1" applyFont="1" applyAlignment="1">
      <alignment horizontal="left" vertical="top"/>
    </xf>
    <xf numFmtId="0" fontId="1" fillId="0" borderId="0" xfId="1" applyAlignment="1">
      <alignment horizontal="left"/>
    </xf>
    <xf numFmtId="49" fontId="24" fillId="0" borderId="0" xfId="1" applyNumberFormat="1" applyFont="1" applyAlignment="1"/>
    <xf numFmtId="168" fontId="20" fillId="0" borderId="4" xfId="1" applyNumberFormat="1" applyFont="1" applyBorder="1" applyAlignment="1"/>
    <xf numFmtId="49" fontId="21" fillId="0" borderId="4" xfId="1" applyNumberFormat="1" applyFont="1" applyBorder="1" applyAlignment="1">
      <alignment horizontal="center"/>
    </xf>
    <xf numFmtId="49" fontId="21" fillId="0" borderId="0" xfId="1" applyNumberFormat="1" applyFont="1" applyAlignment="1">
      <alignment horizontal="center"/>
    </xf>
    <xf numFmtId="49" fontId="25" fillId="0" borderId="0" xfId="1" applyNumberFormat="1" applyFont="1" applyAlignment="1">
      <alignment horizontal="center" vertical="top"/>
    </xf>
    <xf numFmtId="49" fontId="27" fillId="0" borderId="0" xfId="1" applyNumberFormat="1" applyFont="1" applyAlignment="1">
      <alignment horizontal="center"/>
    </xf>
    <xf numFmtId="168" fontId="21" fillId="0" borderId="0" xfId="1" applyNumberFormat="1" applyFont="1" applyAlignment="1"/>
    <xf numFmtId="0" fontId="1" fillId="0" borderId="4" xfId="1" applyNumberFormat="1" applyFont="1" applyBorder="1"/>
    <xf numFmtId="0" fontId="29" fillId="0" borderId="4" xfId="1" applyNumberFormat="1" applyFont="1" applyBorder="1" applyAlignment="1">
      <alignment horizontal="center"/>
    </xf>
    <xf numFmtId="0" fontId="1" fillId="0" borderId="0" xfId="1" applyNumberFormat="1" applyBorder="1"/>
    <xf numFmtId="0" fontId="1" fillId="0" borderId="0" xfId="1" applyNumberFormat="1"/>
    <xf numFmtId="0" fontId="29" fillId="0" borderId="0" xfId="1" applyNumberFormat="1" applyFont="1" applyBorder="1" applyAlignment="1">
      <alignment horizontal="left"/>
    </xf>
    <xf numFmtId="0" fontId="29" fillId="0" borderId="0" xfId="1" applyNumberFormat="1" applyFont="1" applyBorder="1" applyAlignment="1">
      <alignment horizontal="right"/>
    </xf>
    <xf numFmtId="0" fontId="30" fillId="0" borderId="0" xfId="1" applyNumberFormat="1" applyFont="1" applyAlignment="1"/>
    <xf numFmtId="49" fontId="30" fillId="0" borderId="5" xfId="1" applyNumberFormat="1" applyFont="1" applyFill="1" applyBorder="1" applyAlignment="1">
      <alignment vertical="center"/>
    </xf>
    <xf numFmtId="49" fontId="30" fillId="0" borderId="5" xfId="1" applyNumberFormat="1" applyFont="1" applyFill="1" applyBorder="1" applyAlignment="1">
      <alignment horizontal="left" vertical="center" wrapText="1"/>
    </xf>
    <xf numFmtId="169" fontId="31" fillId="0" borderId="5" xfId="1" applyNumberFormat="1" applyFont="1" applyFill="1" applyBorder="1" applyAlignment="1">
      <alignment horizontal="center" vertical="center"/>
    </xf>
    <xf numFmtId="0" fontId="32" fillId="0" borderId="0" xfId="1" applyFont="1"/>
    <xf numFmtId="49" fontId="29" fillId="0" borderId="0" xfId="1" applyNumberFormat="1" applyFont="1" applyAlignment="1">
      <alignment horizontal="left" indent="1"/>
    </xf>
    <xf numFmtId="164" fontId="29" fillId="0" borderId="0" xfId="1" applyNumberFormat="1" applyFont="1" applyAlignment="1"/>
    <xf numFmtId="0" fontId="1" fillId="0" borderId="5" xfId="1" applyFont="1" applyBorder="1"/>
    <xf numFmtId="49" fontId="31" fillId="0" borderId="5" xfId="1" applyNumberFormat="1" applyFont="1" applyBorder="1" applyAlignment="1">
      <alignment horizontal="center"/>
    </xf>
    <xf numFmtId="169" fontId="24" fillId="0" borderId="5" xfId="1" applyNumberFormat="1" applyFont="1" applyBorder="1" applyAlignment="1">
      <alignment horizontal="center"/>
    </xf>
    <xf numFmtId="168" fontId="21" fillId="0" borderId="0" xfId="2" applyNumberFormat="1" applyFont="1" applyAlignment="1"/>
    <xf numFmtId="49" fontId="21" fillId="0" borderId="0" xfId="2" applyNumberFormat="1" applyFont="1" applyAlignment="1"/>
    <xf numFmtId="170" fontId="21" fillId="0" borderId="0" xfId="2" applyNumberFormat="1" applyFont="1" applyFill="1" applyBorder="1" applyAlignment="1"/>
    <xf numFmtId="165" fontId="21" fillId="0" borderId="0" xfId="2" applyNumberFormat="1" applyFont="1" applyAlignment="1"/>
    <xf numFmtId="164" fontId="21" fillId="0" borderId="0" xfId="2" applyNumberFormat="1" applyFont="1" applyAlignment="1"/>
    <xf numFmtId="49" fontId="23" fillId="0" borderId="0" xfId="1" applyNumberFormat="1" applyFont="1" applyAlignment="1"/>
    <xf numFmtId="49" fontId="31" fillId="0" borderId="0" xfId="1" applyNumberFormat="1" applyFont="1" applyAlignment="1"/>
    <xf numFmtId="49" fontId="29" fillId="0" borderId="4" xfId="2" applyNumberFormat="1" applyFont="1" applyBorder="1" applyAlignment="1">
      <alignment horizontal="center"/>
    </xf>
    <xf numFmtId="49" fontId="29" fillId="0" borderId="4" xfId="2" applyNumberFormat="1" applyFont="1" applyBorder="1" applyAlignment="1"/>
    <xf numFmtId="49" fontId="29" fillId="0" borderId="4" xfId="3" applyNumberFormat="1" applyFont="1" applyBorder="1" applyAlignment="1">
      <alignment horizontal="center"/>
    </xf>
    <xf numFmtId="49" fontId="29" fillId="0" borderId="0" xfId="2" applyNumberFormat="1" applyFont="1" applyAlignment="1">
      <alignment horizontal="right"/>
    </xf>
    <xf numFmtId="49" fontId="29" fillId="0" borderId="0" xfId="2" applyNumberFormat="1" applyFont="1" applyAlignment="1"/>
    <xf numFmtId="49" fontId="29" fillId="0" borderId="0" xfId="2" applyNumberFormat="1" applyFont="1" applyAlignment="1">
      <alignment horizontal="center"/>
    </xf>
    <xf numFmtId="168" fontId="33" fillId="0" borderId="0" xfId="2" applyNumberFormat="1" applyFont="1"/>
    <xf numFmtId="0" fontId="33" fillId="0" borderId="0" xfId="2" applyFont="1"/>
    <xf numFmtId="168" fontId="29" fillId="0" borderId="0" xfId="1" applyNumberFormat="1" applyFont="1"/>
    <xf numFmtId="0" fontId="29" fillId="0" borderId="0" xfId="1" applyFont="1"/>
    <xf numFmtId="49" fontId="29" fillId="0" borderId="0" xfId="1" applyNumberFormat="1" applyFont="1"/>
    <xf numFmtId="170" fontId="29" fillId="0" borderId="0" xfId="1" applyNumberFormat="1" applyFont="1"/>
    <xf numFmtId="165" fontId="29" fillId="0" borderId="0" xfId="1" applyNumberFormat="1" applyFont="1"/>
    <xf numFmtId="164" fontId="29" fillId="0" borderId="0" xfId="1" applyNumberFormat="1" applyFont="1"/>
    <xf numFmtId="168" fontId="34" fillId="0" borderId="5" xfId="1" applyNumberFormat="1" applyFont="1" applyBorder="1" applyAlignment="1">
      <alignment horizontal="right" vertical="top"/>
    </xf>
    <xf numFmtId="49" fontId="34" fillId="0" borderId="5" xfId="1" applyNumberFormat="1" applyFont="1" applyBorder="1" applyAlignment="1">
      <alignment horizontal="left" vertical="top"/>
    </xf>
    <xf numFmtId="49" fontId="34" fillId="0" borderId="5" xfId="1" applyNumberFormat="1" applyFont="1" applyBorder="1" applyAlignment="1">
      <alignment horizontal="left" vertical="top" wrapText="1"/>
    </xf>
    <xf numFmtId="49" fontId="34" fillId="0" borderId="5" xfId="1" applyNumberFormat="1" applyFont="1" applyBorder="1" applyAlignment="1">
      <alignment horizontal="center" vertical="top"/>
    </xf>
    <xf numFmtId="170" fontId="35" fillId="0" borderId="5" xfId="1" applyNumberFormat="1" applyFont="1" applyBorder="1" applyAlignment="1">
      <alignment horizontal="right" vertical="top"/>
    </xf>
    <xf numFmtId="165" fontId="34" fillId="4" borderId="5" xfId="1" applyNumberFormat="1" applyFont="1" applyFill="1" applyBorder="1" applyAlignment="1" applyProtection="1">
      <alignment horizontal="right" vertical="top"/>
      <protection locked="0"/>
    </xf>
    <xf numFmtId="164" fontId="34" fillId="0" borderId="5" xfId="1" applyNumberFormat="1" applyFont="1" applyBorder="1" applyAlignment="1">
      <alignment horizontal="right" vertical="top"/>
    </xf>
    <xf numFmtId="168" fontId="34" fillId="0" borderId="5" xfId="3" applyNumberFormat="1" applyFont="1" applyBorder="1" applyAlignment="1">
      <alignment horizontal="right" vertical="top"/>
    </xf>
    <xf numFmtId="0" fontId="34" fillId="0" borderId="5" xfId="1" applyFont="1" applyBorder="1" applyAlignment="1">
      <alignment horizontal="left" vertical="top" wrapText="1"/>
    </xf>
    <xf numFmtId="49" fontId="34" fillId="0" borderId="5" xfId="3" applyNumberFormat="1" applyFont="1" applyBorder="1" applyAlignment="1">
      <alignment horizontal="center" vertical="top"/>
    </xf>
    <xf numFmtId="170" fontId="35" fillId="0" borderId="5" xfId="3" applyNumberFormat="1" applyFont="1" applyBorder="1" applyAlignment="1">
      <alignment horizontal="right" vertical="top"/>
    </xf>
    <xf numFmtId="164" fontId="34" fillId="0" borderId="5" xfId="3" applyNumberFormat="1" applyFont="1" applyBorder="1" applyAlignment="1">
      <alignment horizontal="right" vertical="top"/>
    </xf>
    <xf numFmtId="168" fontId="36" fillId="0" borderId="0" xfId="1" applyNumberFormat="1" applyFont="1" applyAlignment="1">
      <alignment horizontal="center" vertical="center"/>
    </xf>
    <xf numFmtId="49" fontId="30" fillId="0" borderId="0" xfId="1" applyNumberFormat="1" applyFont="1" applyAlignment="1">
      <alignment horizontal="center" vertical="center"/>
    </xf>
    <xf numFmtId="49" fontId="36" fillId="0" borderId="0" xfId="1" applyNumberFormat="1" applyFont="1" applyAlignment="1">
      <alignment horizontal="center" vertical="center"/>
    </xf>
    <xf numFmtId="170" fontId="36" fillId="0" borderId="0" xfId="1" applyNumberFormat="1" applyFont="1" applyAlignment="1">
      <alignment horizontal="center" vertical="center"/>
    </xf>
    <xf numFmtId="165" fontId="36" fillId="0" borderId="0" xfId="1" applyNumberFormat="1" applyFont="1" applyAlignment="1" applyProtection="1">
      <alignment horizontal="center" vertical="center"/>
      <protection locked="0"/>
    </xf>
    <xf numFmtId="164" fontId="36" fillId="0" borderId="0" xfId="1" applyNumberFormat="1" applyFont="1" applyAlignment="1">
      <alignment horizontal="center" vertical="center"/>
    </xf>
    <xf numFmtId="165" fontId="29" fillId="0" borderId="0" xfId="1" applyNumberFormat="1" applyFont="1" applyProtection="1">
      <protection locked="0"/>
    </xf>
    <xf numFmtId="0" fontId="1" fillId="0" borderId="7" xfId="1" applyBorder="1"/>
    <xf numFmtId="0" fontId="1" fillId="0" borderId="7" xfId="1" applyBorder="1" applyProtection="1">
      <protection locked="0"/>
    </xf>
    <xf numFmtId="168" fontId="29" fillId="0" borderId="0" xfId="2" applyNumberFormat="1" applyFont="1"/>
    <xf numFmtId="0" fontId="29" fillId="0" borderId="0" xfId="2" applyFont="1"/>
    <xf numFmtId="49" fontId="29" fillId="0" borderId="0" xfId="2" applyNumberFormat="1" applyFont="1"/>
    <xf numFmtId="170" fontId="29" fillId="0" borderId="0" xfId="2" applyNumberFormat="1" applyFont="1"/>
    <xf numFmtId="165" fontId="29" fillId="0" borderId="0" xfId="2" applyNumberFormat="1" applyFont="1" applyProtection="1">
      <protection locked="0"/>
    </xf>
    <xf numFmtId="164" fontId="29" fillId="0" borderId="0" xfId="2" applyNumberFormat="1" applyFont="1"/>
    <xf numFmtId="49" fontId="34" fillId="0" borderId="5" xfId="3" applyNumberFormat="1" applyFont="1" applyBorder="1" applyAlignment="1">
      <alignment horizontal="left" vertical="top"/>
    </xf>
    <xf numFmtId="0" fontId="34" fillId="0" borderId="5" xfId="2" applyFont="1" applyBorder="1" applyAlignment="1">
      <alignment horizontal="left" vertical="top" wrapText="1"/>
    </xf>
    <xf numFmtId="49" fontId="34" fillId="0" borderId="5" xfId="2" applyNumberFormat="1" applyFont="1" applyBorder="1" applyAlignment="1">
      <alignment horizontal="center" vertical="top"/>
    </xf>
    <xf numFmtId="170" fontId="35" fillId="0" borderId="5" xfId="2" applyNumberFormat="1" applyFont="1" applyBorder="1" applyAlignment="1">
      <alignment horizontal="right" vertical="top"/>
    </xf>
    <xf numFmtId="49" fontId="34" fillId="0" borderId="5" xfId="3" applyNumberFormat="1" applyFont="1" applyBorder="1" applyAlignment="1">
      <alignment horizontal="left" vertical="top" wrapText="1"/>
    </xf>
    <xf numFmtId="0" fontId="34" fillId="0" borderId="5" xfId="4" applyNumberFormat="1" applyFont="1" applyBorder="1" applyAlignment="1" applyProtection="1">
      <alignment horizontal="left" vertical="top" wrapText="1"/>
    </xf>
    <xf numFmtId="0" fontId="4" fillId="0" borderId="0" xfId="5" applyFont="1"/>
    <xf numFmtId="0" fontId="2" fillId="0" borderId="0" xfId="5" applyFont="1" applyAlignment="1">
      <alignment horizontal="center" vertical="top"/>
    </xf>
    <xf numFmtId="1" fontId="4" fillId="0" borderId="0" xfId="5" applyNumberFormat="1" applyFont="1"/>
    <xf numFmtId="49" fontId="4" fillId="0" borderId="0" xfId="5" applyNumberFormat="1" applyFont="1"/>
    <xf numFmtId="166" fontId="4" fillId="0" borderId="0" xfId="5" applyNumberFormat="1" applyFont="1"/>
    <xf numFmtId="165" fontId="4" fillId="0" borderId="0" xfId="5" applyNumberFormat="1" applyFont="1"/>
    <xf numFmtId="164" fontId="4" fillId="0" borderId="0" xfId="5" applyNumberFormat="1" applyFont="1"/>
    <xf numFmtId="0" fontId="7" fillId="0" borderId="0" xfId="5" applyFont="1"/>
    <xf numFmtId="0" fontId="4" fillId="0" borderId="0" xfId="5" applyFont="1" applyAlignment="1">
      <alignment horizontal="center"/>
    </xf>
    <xf numFmtId="0" fontId="6" fillId="0" borderId="0" xfId="5" applyFont="1"/>
    <xf numFmtId="1" fontId="6" fillId="0" borderId="0" xfId="5" applyNumberFormat="1" applyFont="1"/>
    <xf numFmtId="49" fontId="8" fillId="0" borderId="0" xfId="5" applyNumberFormat="1" applyFont="1"/>
    <xf numFmtId="166" fontId="8" fillId="0" borderId="0" xfId="5" applyNumberFormat="1" applyFont="1"/>
    <xf numFmtId="164" fontId="8" fillId="0" borderId="0" xfId="5" applyNumberFormat="1" applyFont="1"/>
    <xf numFmtId="0" fontId="8" fillId="0" borderId="0" xfId="5" applyFont="1"/>
    <xf numFmtId="0" fontId="5" fillId="0" borderId="1" xfId="5" applyFont="1" applyBorder="1" applyAlignment="1">
      <alignment horizontal="center"/>
    </xf>
    <xf numFmtId="1" fontId="5" fillId="0" borderId="1" xfId="5" applyNumberFormat="1" applyFont="1" applyBorder="1" applyAlignment="1">
      <alignment horizontal="center"/>
    </xf>
    <xf numFmtId="49" fontId="5" fillId="0" borderId="1" xfId="5" applyNumberFormat="1" applyFont="1" applyBorder="1" applyAlignment="1">
      <alignment horizontal="center"/>
    </xf>
    <xf numFmtId="166" fontId="5" fillId="0" borderId="1" xfId="5" applyNumberFormat="1" applyFont="1" applyBorder="1" applyAlignment="1">
      <alignment horizontal="center"/>
    </xf>
    <xf numFmtId="165" fontId="5" fillId="0" borderId="1" xfId="5" applyNumberFormat="1" applyFont="1" applyBorder="1" applyAlignment="1">
      <alignment horizontal="center"/>
    </xf>
    <xf numFmtId="164" fontId="5" fillId="0" borderId="1" xfId="5" applyNumberFormat="1" applyFont="1" applyBorder="1" applyAlignment="1">
      <alignment horizontal="center"/>
    </xf>
    <xf numFmtId="0" fontId="10" fillId="0" borderId="0" xfId="5" applyFont="1" applyAlignment="1">
      <alignment horizontal="right" vertical="top"/>
    </xf>
    <xf numFmtId="1" fontId="10" fillId="0" borderId="0" xfId="5" applyNumberFormat="1" applyFont="1" applyAlignment="1">
      <alignment horizontal="right" vertical="top"/>
    </xf>
    <xf numFmtId="1" fontId="10" fillId="0" borderId="0" xfId="5" applyNumberFormat="1" applyFont="1"/>
    <xf numFmtId="49" fontId="10" fillId="0" borderId="0" xfId="5" applyNumberFormat="1" applyFont="1"/>
    <xf numFmtId="49" fontId="19" fillId="0" borderId="0" xfId="5" applyNumberFormat="1" applyFont="1" applyAlignment="1">
      <alignment horizontal="left" vertical="top" wrapText="1"/>
    </xf>
    <xf numFmtId="49" fontId="19" fillId="0" borderId="0" xfId="5" applyNumberFormat="1" applyFont="1"/>
    <xf numFmtId="166" fontId="19" fillId="0" borderId="0" xfId="5" applyNumberFormat="1" applyFont="1"/>
    <xf numFmtId="165" fontId="19" fillId="0" borderId="0" xfId="5" applyNumberFormat="1" applyFont="1"/>
    <xf numFmtId="164" fontId="19" fillId="0" borderId="0" xfId="5" applyNumberFormat="1" applyFont="1" applyAlignment="1">
      <alignment horizontal="right" vertical="top"/>
    </xf>
    <xf numFmtId="166" fontId="10" fillId="0" borderId="0" xfId="5" applyNumberFormat="1" applyFont="1"/>
    <xf numFmtId="166" fontId="10" fillId="0" borderId="0" xfId="5" applyNumberFormat="1" applyFont="1" applyAlignment="1">
      <alignment horizontal="right" vertical="top"/>
    </xf>
    <xf numFmtId="164" fontId="10" fillId="0" borderId="0" xfId="5" applyNumberFormat="1" applyFont="1"/>
    <xf numFmtId="164" fontId="10" fillId="0" borderId="0" xfId="5" applyNumberFormat="1" applyFont="1" applyAlignment="1">
      <alignment horizontal="right" vertical="top"/>
    </xf>
    <xf numFmtId="0" fontId="9" fillId="0" borderId="0" xfId="5" applyFont="1" applyAlignment="1">
      <alignment horizontal="right" vertical="top"/>
    </xf>
    <xf numFmtId="1" fontId="9" fillId="0" borderId="0" xfId="5" applyNumberFormat="1" applyFont="1" applyAlignment="1">
      <alignment horizontal="right" vertical="top"/>
    </xf>
    <xf numFmtId="1" fontId="9" fillId="0" borderId="0" xfId="5" applyNumberFormat="1" applyFont="1"/>
    <xf numFmtId="49" fontId="9" fillId="0" borderId="0" xfId="5" applyNumberFormat="1" applyFont="1"/>
    <xf numFmtId="49" fontId="18" fillId="0" borderId="0" xfId="5" applyNumberFormat="1" applyFont="1" applyAlignment="1">
      <alignment horizontal="left" vertical="top" wrapText="1"/>
    </xf>
    <xf numFmtId="49" fontId="18" fillId="0" borderId="0" xfId="5" applyNumberFormat="1" applyFont="1"/>
    <xf numFmtId="166" fontId="18" fillId="0" borderId="0" xfId="5" applyNumberFormat="1" applyFont="1"/>
    <xf numFmtId="165" fontId="18" fillId="0" borderId="0" xfId="5" applyNumberFormat="1" applyFont="1"/>
    <xf numFmtId="164" fontId="18" fillId="0" borderId="0" xfId="5" applyNumberFormat="1" applyFont="1" applyAlignment="1">
      <alignment horizontal="right" vertical="top"/>
    </xf>
    <xf numFmtId="166" fontId="9" fillId="0" borderId="0" xfId="5" applyNumberFormat="1" applyFont="1"/>
    <xf numFmtId="166" fontId="9" fillId="0" borderId="0" xfId="5" applyNumberFormat="1" applyFont="1" applyAlignment="1">
      <alignment horizontal="right" vertical="top"/>
    </xf>
    <xf numFmtId="164" fontId="9" fillId="0" borderId="0" xfId="5" applyNumberFormat="1" applyFont="1"/>
    <xf numFmtId="164" fontId="9" fillId="0" borderId="0" xfId="5" applyNumberFormat="1" applyFont="1" applyAlignment="1">
      <alignment horizontal="right" vertical="top"/>
    </xf>
    <xf numFmtId="49" fontId="9" fillId="0" borderId="0" xfId="5" applyNumberFormat="1" applyFont="1" applyAlignment="1">
      <alignment horizontal="left" vertical="top" wrapText="1"/>
    </xf>
    <xf numFmtId="165" fontId="9" fillId="0" borderId="0" xfId="5" applyNumberFormat="1" applyFont="1"/>
    <xf numFmtId="0" fontId="5" fillId="0" borderId="0" xfId="5" applyFont="1" applyAlignment="1">
      <alignment horizontal="right" vertical="top"/>
    </xf>
    <xf numFmtId="1" fontId="5" fillId="0" borderId="0" xfId="5" applyNumberFormat="1" applyFont="1" applyAlignment="1">
      <alignment horizontal="right" vertical="top"/>
    </xf>
    <xf numFmtId="49" fontId="10" fillId="0" borderId="0" xfId="5" applyNumberFormat="1" applyFont="1" applyAlignment="1">
      <alignment horizontal="left" vertical="top" wrapText="1"/>
    </xf>
    <xf numFmtId="165" fontId="10" fillId="0" borderId="0" xfId="5" applyNumberFormat="1" applyFont="1"/>
    <xf numFmtId="166" fontId="5" fillId="0" borderId="0" xfId="5" applyNumberFormat="1" applyFont="1"/>
    <xf numFmtId="166" fontId="5" fillId="0" borderId="0" xfId="5" applyNumberFormat="1" applyFont="1" applyAlignment="1">
      <alignment horizontal="right" vertical="top"/>
    </xf>
    <xf numFmtId="164" fontId="5" fillId="0" borderId="0" xfId="5" applyNumberFormat="1" applyFont="1"/>
    <xf numFmtId="164" fontId="5" fillId="0" borderId="0" xfId="5" applyNumberFormat="1" applyFont="1" applyAlignment="1">
      <alignment horizontal="right" vertical="top"/>
    </xf>
    <xf numFmtId="0" fontId="11" fillId="0" borderId="0" xfId="5" applyFont="1"/>
    <xf numFmtId="1" fontId="11" fillId="0" borderId="0" xfId="5" applyNumberFormat="1" applyFont="1" applyAlignment="1">
      <alignment horizontal="right" vertical="top"/>
    </xf>
    <xf numFmtId="1" fontId="15" fillId="0" borderId="2" xfId="5" applyNumberFormat="1" applyFont="1" applyBorder="1" applyAlignment="1">
      <alignment horizontal="center" vertical="top"/>
    </xf>
    <xf numFmtId="49" fontId="15" fillId="0" borderId="3" xfId="5" applyNumberFormat="1" applyFont="1" applyBorder="1" applyAlignment="1">
      <alignment horizontal="center" vertical="top"/>
    </xf>
    <xf numFmtId="49" fontId="15" fillId="0" borderId="3" xfId="5" applyNumberFormat="1" applyFont="1" applyBorder="1" applyAlignment="1">
      <alignment horizontal="left" vertical="top"/>
    </xf>
    <xf numFmtId="49" fontId="15" fillId="0" borderId="3" xfId="5" applyNumberFormat="1" applyFont="1" applyBorder="1" applyAlignment="1">
      <alignment horizontal="left" vertical="top" wrapText="1"/>
    </xf>
    <xf numFmtId="166" fontId="15" fillId="0" borderId="3" xfId="5" applyNumberFormat="1" applyFont="1" applyBorder="1" applyAlignment="1">
      <alignment horizontal="right" vertical="top"/>
    </xf>
    <xf numFmtId="165" fontId="15" fillId="4" borderId="3" xfId="5" applyNumberFormat="1" applyFont="1" applyFill="1" applyBorder="1" applyAlignment="1">
      <alignment horizontal="right" vertical="top"/>
    </xf>
    <xf numFmtId="164" fontId="15" fillId="0" borderId="3" xfId="5" applyNumberFormat="1" applyFont="1" applyBorder="1" applyAlignment="1">
      <alignment horizontal="right" vertical="top"/>
    </xf>
    <xf numFmtId="166" fontId="11" fillId="0" borderId="3" xfId="5" applyNumberFormat="1" applyFont="1" applyBorder="1" applyAlignment="1">
      <alignment horizontal="right" vertical="top"/>
    </xf>
    <xf numFmtId="164" fontId="11" fillId="0" borderId="3" xfId="5" applyNumberFormat="1" applyFont="1" applyBorder="1" applyAlignment="1">
      <alignment horizontal="right" vertical="top"/>
    </xf>
    <xf numFmtId="0" fontId="13" fillId="0" borderId="0" xfId="5" applyFont="1"/>
    <xf numFmtId="0" fontId="13" fillId="0" borderId="0" xfId="5" applyFont="1" applyAlignment="1">
      <alignment horizontal="left"/>
    </xf>
    <xf numFmtId="0" fontId="14" fillId="0" borderId="0" xfId="5" applyFont="1"/>
    <xf numFmtId="49" fontId="10" fillId="0" borderId="0" xfId="5" applyNumberFormat="1" applyFont="1" applyAlignment="1">
      <alignment horizontal="left"/>
    </xf>
    <xf numFmtId="1" fontId="15" fillId="0" borderId="0" xfId="5" applyNumberFormat="1" applyFont="1" applyBorder="1" applyAlignment="1">
      <alignment horizontal="center" vertical="top"/>
    </xf>
    <xf numFmtId="49" fontId="15" fillId="0" borderId="0" xfId="5" applyNumberFormat="1" applyFont="1" applyBorder="1" applyAlignment="1">
      <alignment horizontal="center" vertical="top"/>
    </xf>
    <xf numFmtId="49" fontId="15" fillId="0" borderId="0" xfId="5" applyNumberFormat="1" applyFont="1" applyBorder="1" applyAlignment="1">
      <alignment horizontal="left" vertical="top"/>
    </xf>
    <xf numFmtId="0" fontId="38" fillId="0" borderId="0" xfId="3" applyNumberFormat="1" applyFont="1" applyBorder="1" applyAlignment="1">
      <alignment vertical="top" wrapText="1"/>
    </xf>
    <xf numFmtId="0" fontId="38" fillId="0" borderId="0" xfId="3" applyNumberFormat="1" applyFont="1" applyBorder="1" applyAlignment="1">
      <alignment vertical="top" wrapText="1" shrinkToFit="1"/>
    </xf>
    <xf numFmtId="172" fontId="38" fillId="0" borderId="0" xfId="3" applyNumberFormat="1" applyFont="1" applyBorder="1" applyAlignment="1">
      <alignment vertical="top" wrapText="1" shrinkToFit="1"/>
    </xf>
    <xf numFmtId="4" fontId="38" fillId="0" borderId="0" xfId="3" applyNumberFormat="1" applyFont="1" applyBorder="1" applyAlignment="1">
      <alignment vertical="top" wrapText="1" shrinkToFit="1"/>
    </xf>
    <xf numFmtId="166" fontId="11" fillId="0" borderId="2" xfId="5" applyNumberFormat="1" applyFont="1" applyBorder="1" applyAlignment="1">
      <alignment horizontal="right" vertical="top"/>
    </xf>
    <xf numFmtId="49" fontId="15" fillId="0" borderId="8" xfId="5" applyNumberFormat="1" applyFont="1" applyBorder="1" applyAlignment="1">
      <alignment horizontal="center" vertical="top"/>
    </xf>
    <xf numFmtId="168" fontId="20" fillId="3" borderId="0" xfId="1" applyNumberFormat="1" applyFont="1" applyFill="1" applyAlignment="1"/>
    <xf numFmtId="49" fontId="27" fillId="3" borderId="0" xfId="1" applyNumberFormat="1" applyFont="1" applyFill="1" applyAlignment="1">
      <alignment horizontal="center"/>
    </xf>
    <xf numFmtId="0" fontId="1" fillId="3" borderId="5" xfId="1" applyNumberFormat="1" applyFill="1" applyBorder="1"/>
    <xf numFmtId="49" fontId="26" fillId="3" borderId="5" xfId="1" applyNumberFormat="1" applyFont="1" applyFill="1" applyBorder="1" applyAlignment="1">
      <alignment horizontal="left" vertical="center" wrapText="1"/>
    </xf>
    <xf numFmtId="169" fontId="26" fillId="3" borderId="6" xfId="1" applyNumberFormat="1" applyFont="1" applyFill="1" applyBorder="1" applyAlignment="1">
      <alignment horizontal="center" vertical="center"/>
    </xf>
    <xf numFmtId="49" fontId="26" fillId="3" borderId="5" xfId="1" applyNumberFormat="1" applyFont="1" applyFill="1" applyBorder="1" applyAlignment="1">
      <alignment horizontal="center" vertical="center"/>
    </xf>
    <xf numFmtId="169" fontId="26" fillId="3" borderId="5" xfId="1" applyNumberFormat="1" applyFont="1" applyFill="1" applyBorder="1" applyAlignment="1">
      <alignment horizontal="center" vertical="center"/>
    </xf>
    <xf numFmtId="49" fontId="15" fillId="0" borderId="3" xfId="5" applyNumberFormat="1" applyFont="1" applyBorder="1" applyAlignment="1">
      <alignment horizontal="right" vertical="top" wrapText="1"/>
    </xf>
    <xf numFmtId="165" fontId="5" fillId="0" borderId="1" xfId="5" applyNumberFormat="1" applyFont="1" applyBorder="1" applyAlignment="1">
      <alignment horizontal="center" wrapText="1"/>
    </xf>
    <xf numFmtId="164" fontId="19" fillId="0" borderId="0" xfId="6" applyNumberFormat="1" applyFont="1" applyAlignment="1">
      <alignment horizontal="right" vertical="top"/>
    </xf>
    <xf numFmtId="164" fontId="18" fillId="0" borderId="0" xfId="6" applyNumberFormat="1" applyFont="1" applyAlignment="1">
      <alignment horizontal="right" vertical="top"/>
    </xf>
    <xf numFmtId="166" fontId="18" fillId="5" borderId="0" xfId="5" applyNumberFormat="1" applyFont="1" applyFill="1"/>
    <xf numFmtId="165" fontId="18" fillId="5" borderId="0" xfId="5" applyNumberFormat="1" applyFont="1" applyFill="1"/>
    <xf numFmtId="164" fontId="18" fillId="5" borderId="0" xfId="5" applyNumberFormat="1" applyFont="1" applyFill="1" applyAlignment="1">
      <alignment horizontal="right" vertical="top"/>
    </xf>
    <xf numFmtId="0" fontId="10" fillId="0" borderId="0" xfId="6" applyFont="1" applyAlignment="1">
      <alignment horizontal="right" vertical="top"/>
    </xf>
    <xf numFmtId="1" fontId="10" fillId="0" borderId="0" xfId="6" applyNumberFormat="1" applyFont="1" applyAlignment="1">
      <alignment horizontal="right" vertical="top"/>
    </xf>
    <xf numFmtId="1" fontId="10" fillId="0" borderId="0" xfId="6" applyNumberFormat="1" applyFont="1"/>
    <xf numFmtId="49" fontId="10" fillId="0" borderId="0" xfId="6" applyNumberFormat="1" applyFont="1"/>
    <xf numFmtId="49" fontId="10" fillId="0" borderId="0" xfId="6" applyNumberFormat="1" applyFont="1" applyAlignment="1">
      <alignment horizontal="left" vertical="top" wrapText="1"/>
    </xf>
    <xf numFmtId="166" fontId="10" fillId="5" borderId="0" xfId="6" applyNumberFormat="1" applyFont="1" applyFill="1"/>
    <xf numFmtId="165" fontId="10" fillId="5" borderId="0" xfId="6" applyNumberFormat="1" applyFont="1" applyFill="1"/>
    <xf numFmtId="164" fontId="10" fillId="5" borderId="0" xfId="6" applyNumberFormat="1" applyFont="1" applyFill="1" applyAlignment="1">
      <alignment horizontal="right" vertical="top"/>
    </xf>
    <xf numFmtId="166" fontId="10" fillId="0" borderId="0" xfId="6" applyNumberFormat="1" applyFont="1"/>
    <xf numFmtId="166" fontId="10" fillId="0" borderId="0" xfId="6" applyNumberFormat="1" applyFont="1" applyAlignment="1">
      <alignment horizontal="right" vertical="top"/>
    </xf>
    <xf numFmtId="164" fontId="10" fillId="0" borderId="0" xfId="6" applyNumberFormat="1" applyFont="1"/>
    <xf numFmtId="164" fontId="10" fillId="0" borderId="0" xfId="6" applyNumberFormat="1" applyFont="1" applyAlignment="1">
      <alignment horizontal="right" vertical="top"/>
    </xf>
    <xf numFmtId="0" fontId="14" fillId="0" borderId="0" xfId="6" applyFont="1"/>
    <xf numFmtId="0" fontId="3" fillId="0" borderId="0" xfId="6" applyFont="1"/>
    <xf numFmtId="0" fontId="15" fillId="0" borderId="0" xfId="6" applyFont="1"/>
    <xf numFmtId="1" fontId="15" fillId="0" borderId="0" xfId="6" applyNumberFormat="1" applyFont="1" applyAlignment="1">
      <alignment horizontal="right" vertical="top"/>
    </xf>
    <xf numFmtId="1" fontId="15" fillId="0" borderId="9" xfId="6" applyNumberFormat="1" applyFont="1" applyBorder="1" applyAlignment="1">
      <alignment horizontal="center" vertical="top"/>
    </xf>
    <xf numFmtId="49" fontId="15" fillId="0" borderId="9" xfId="6" applyNumberFormat="1" applyFont="1" applyBorder="1" applyAlignment="1">
      <alignment horizontal="center" vertical="top"/>
    </xf>
    <xf numFmtId="166" fontId="15" fillId="0" borderId="2" xfId="6" applyNumberFormat="1" applyFont="1" applyBorder="1" applyAlignment="1">
      <alignment horizontal="right" vertical="top"/>
    </xf>
    <xf numFmtId="166" fontId="15" fillId="0" borderId="3" xfId="6" applyNumberFormat="1" applyFont="1" applyBorder="1" applyAlignment="1">
      <alignment horizontal="right" vertical="top"/>
    </xf>
    <xf numFmtId="164" fontId="15" fillId="0" borderId="3" xfId="6" applyNumberFormat="1" applyFont="1" applyBorder="1" applyAlignment="1">
      <alignment horizontal="right" vertical="top"/>
    </xf>
    <xf numFmtId="49" fontId="15" fillId="0" borderId="9" xfId="6" applyNumberFormat="1" applyFont="1" applyBorder="1" applyAlignment="1">
      <alignment horizontal="right" vertical="top"/>
    </xf>
    <xf numFmtId="49" fontId="15" fillId="0" borderId="9" xfId="6" applyNumberFormat="1" applyFont="1" applyBorder="1" applyAlignment="1">
      <alignment horizontal="left" vertical="top" wrapText="1"/>
    </xf>
    <xf numFmtId="166" fontId="15" fillId="5" borderId="9" xfId="6" applyNumberFormat="1" applyFont="1" applyFill="1" applyBorder="1" applyAlignment="1">
      <alignment horizontal="right" vertical="top"/>
    </xf>
    <xf numFmtId="164" fontId="15" fillId="5" borderId="9" xfId="6" applyNumberFormat="1" applyFont="1" applyFill="1" applyBorder="1" applyAlignment="1">
      <alignment horizontal="right" vertical="top"/>
    </xf>
    <xf numFmtId="166" fontId="15" fillId="0" borderId="9" xfId="6" applyNumberFormat="1" applyFont="1" applyBorder="1" applyAlignment="1">
      <alignment horizontal="right" vertical="top"/>
    </xf>
    <xf numFmtId="164" fontId="15" fillId="0" borderId="9" xfId="6" applyNumberFormat="1" applyFont="1" applyBorder="1" applyAlignment="1">
      <alignment horizontal="right" vertical="top"/>
    </xf>
    <xf numFmtId="0" fontId="15" fillId="5" borderId="0" xfId="6" applyFont="1" applyFill="1"/>
    <xf numFmtId="1" fontId="15" fillId="5" borderId="0" xfId="6" applyNumberFormat="1" applyFont="1" applyFill="1" applyAlignment="1">
      <alignment horizontal="right" vertical="top"/>
    </xf>
    <xf numFmtId="49" fontId="15" fillId="5" borderId="9" xfId="6" applyNumberFormat="1" applyFont="1" applyFill="1" applyBorder="1" applyAlignment="1">
      <alignment horizontal="center" vertical="top"/>
    </xf>
    <xf numFmtId="166" fontId="15" fillId="5" borderId="2" xfId="6" applyNumberFormat="1" applyFont="1" applyFill="1" applyBorder="1" applyAlignment="1">
      <alignment horizontal="right" vertical="top"/>
    </xf>
    <xf numFmtId="166" fontId="15" fillId="5" borderId="3" xfId="6" applyNumberFormat="1" applyFont="1" applyFill="1" applyBorder="1" applyAlignment="1">
      <alignment horizontal="right" vertical="top"/>
    </xf>
    <xf numFmtId="164" fontId="15" fillId="5" borderId="3" xfId="6" applyNumberFormat="1" applyFont="1" applyFill="1" applyBorder="1" applyAlignment="1">
      <alignment horizontal="right" vertical="top"/>
    </xf>
    <xf numFmtId="0" fontId="14" fillId="5" borderId="0" xfId="6" applyFont="1" applyFill="1"/>
    <xf numFmtId="0" fontId="3" fillId="5" borderId="0" xfId="6" applyFont="1" applyFill="1"/>
    <xf numFmtId="49" fontId="15" fillId="5" borderId="9" xfId="6" applyNumberFormat="1" applyFont="1" applyFill="1" applyBorder="1" applyAlignment="1">
      <alignment horizontal="right" vertical="top"/>
    </xf>
    <xf numFmtId="49" fontId="15" fillId="5" borderId="9" xfId="6" applyNumberFormat="1" applyFont="1" applyFill="1" applyBorder="1" applyAlignment="1">
      <alignment horizontal="left" vertical="top" wrapText="1"/>
    </xf>
    <xf numFmtId="0" fontId="15" fillId="0" borderId="0" xfId="6" applyFont="1" applyFill="1"/>
    <xf numFmtId="1" fontId="15" fillId="0" borderId="0" xfId="6" applyNumberFormat="1" applyFont="1" applyFill="1" applyAlignment="1">
      <alignment horizontal="right" vertical="top"/>
    </xf>
    <xf numFmtId="49" fontId="15" fillId="0" borderId="9" xfId="6" applyNumberFormat="1" applyFont="1" applyFill="1" applyBorder="1" applyAlignment="1">
      <alignment horizontal="center" vertical="top"/>
    </xf>
    <xf numFmtId="49" fontId="15" fillId="0" borderId="9" xfId="6" applyNumberFormat="1" applyFont="1" applyFill="1" applyBorder="1" applyAlignment="1">
      <alignment horizontal="right" vertical="top"/>
    </xf>
    <xf numFmtId="49" fontId="15" fillId="0" borderId="9" xfId="6" applyNumberFormat="1" applyFont="1" applyFill="1" applyBorder="1" applyAlignment="1">
      <alignment horizontal="left" vertical="top" wrapText="1"/>
    </xf>
    <xf numFmtId="166" fontId="15" fillId="0" borderId="9" xfId="6" applyNumberFormat="1" applyFont="1" applyFill="1" applyBorder="1" applyAlignment="1">
      <alignment horizontal="right" vertical="top"/>
    </xf>
    <xf numFmtId="164" fontId="15" fillId="0" borderId="9" xfId="6" applyNumberFormat="1" applyFont="1" applyFill="1" applyBorder="1" applyAlignment="1">
      <alignment horizontal="right" vertical="top"/>
    </xf>
    <xf numFmtId="166" fontId="15" fillId="0" borderId="2" xfId="6" applyNumberFormat="1" applyFont="1" applyFill="1" applyBorder="1" applyAlignment="1">
      <alignment horizontal="right" vertical="top"/>
    </xf>
    <xf numFmtId="166" fontId="15" fillId="0" borderId="3" xfId="6" applyNumberFormat="1" applyFont="1" applyFill="1" applyBorder="1" applyAlignment="1">
      <alignment horizontal="right" vertical="top"/>
    </xf>
    <xf numFmtId="164" fontId="15" fillId="0" borderId="3" xfId="6" applyNumberFormat="1" applyFont="1" applyFill="1" applyBorder="1" applyAlignment="1">
      <alignment horizontal="right" vertical="top"/>
    </xf>
    <xf numFmtId="0" fontId="14" fillId="0" borderId="0" xfId="6" applyFont="1" applyFill="1"/>
    <xf numFmtId="0" fontId="3" fillId="0" borderId="0" xfId="6" applyFont="1" applyFill="1"/>
    <xf numFmtId="49" fontId="10" fillId="0" borderId="9" xfId="6" applyNumberFormat="1" applyFont="1" applyBorder="1"/>
    <xf numFmtId="0" fontId="4" fillId="0" borderId="0" xfId="6" applyFont="1"/>
    <xf numFmtId="49" fontId="10" fillId="2" borderId="9" xfId="6" applyNumberFormat="1" applyFont="1" applyFill="1" applyBorder="1" applyAlignment="1">
      <alignment horizontal="right" vertical="top"/>
    </xf>
    <xf numFmtId="49" fontId="10" fillId="2" borderId="9" xfId="6" applyNumberFormat="1" applyFont="1" applyFill="1" applyBorder="1" applyAlignment="1">
      <alignment horizontal="left" vertical="top" wrapText="1"/>
    </xf>
    <xf numFmtId="49" fontId="15" fillId="2" borderId="9" xfId="6" applyNumberFormat="1" applyFont="1" applyFill="1" applyBorder="1" applyAlignment="1">
      <alignment horizontal="center" vertical="top"/>
    </xf>
    <xf numFmtId="166" fontId="15" fillId="2" borderId="9" xfId="6" applyNumberFormat="1" applyFont="1" applyFill="1" applyBorder="1" applyAlignment="1">
      <alignment horizontal="right" vertical="top"/>
    </xf>
    <xf numFmtId="165" fontId="15" fillId="2" borderId="9" xfId="6" applyNumberFormat="1" applyFont="1" applyFill="1" applyBorder="1" applyAlignment="1" applyProtection="1">
      <alignment horizontal="right" vertical="top"/>
      <protection locked="0"/>
    </xf>
    <xf numFmtId="164" fontId="15" fillId="2" borderId="9" xfId="6" applyNumberFormat="1" applyFont="1" applyFill="1" applyBorder="1" applyAlignment="1">
      <alignment horizontal="right" vertical="top"/>
    </xf>
    <xf numFmtId="49" fontId="10" fillId="2" borderId="9" xfId="6" applyNumberFormat="1" applyFont="1" applyFill="1" applyBorder="1"/>
    <xf numFmtId="166" fontId="10" fillId="2" borderId="9" xfId="6" applyNumberFormat="1" applyFont="1" applyFill="1" applyBorder="1"/>
    <xf numFmtId="165" fontId="10" fillId="2" borderId="9" xfId="6" applyNumberFormat="1" applyFont="1" applyFill="1" applyBorder="1"/>
    <xf numFmtId="0" fontId="3" fillId="2" borderId="9" xfId="6" applyFont="1" applyFill="1" applyBorder="1"/>
    <xf numFmtId="49" fontId="40" fillId="0" borderId="0" xfId="2" applyNumberFormat="1" applyFont="1"/>
    <xf numFmtId="170" fontId="40" fillId="0" borderId="0" xfId="2" applyNumberFormat="1" applyFont="1"/>
    <xf numFmtId="165" fontId="40" fillId="0" borderId="0" xfId="2" applyNumberFormat="1" applyFont="1"/>
    <xf numFmtId="164" fontId="40" fillId="0" borderId="0" xfId="2" applyNumberFormat="1" applyFont="1"/>
    <xf numFmtId="0" fontId="18" fillId="0" borderId="0" xfId="0" applyFont="1" applyAlignment="1">
      <alignment horizontal="right" vertical="top"/>
    </xf>
    <xf numFmtId="1" fontId="18" fillId="0" borderId="0" xfId="0" applyNumberFormat="1" applyFont="1" applyAlignment="1">
      <alignment horizontal="right" vertical="top"/>
    </xf>
    <xf numFmtId="166" fontId="18" fillId="0" borderId="0" xfId="0" applyNumberFormat="1" applyFont="1"/>
    <xf numFmtId="166" fontId="18" fillId="0" borderId="0" xfId="0" applyNumberFormat="1" applyFont="1" applyAlignment="1">
      <alignment horizontal="right" vertical="top"/>
    </xf>
    <xf numFmtId="164" fontId="18" fillId="0" borderId="0" xfId="0" applyNumberFormat="1" applyFont="1"/>
    <xf numFmtId="164" fontId="18" fillId="0" borderId="0" xfId="0" applyNumberFormat="1" applyFont="1" applyAlignment="1">
      <alignment horizontal="right" vertical="top"/>
    </xf>
    <xf numFmtId="0" fontId="41" fillId="0" borderId="0" xfId="0" applyFont="1"/>
    <xf numFmtId="0" fontId="42" fillId="0" borderId="0" xfId="0" applyFont="1"/>
    <xf numFmtId="0" fontId="43" fillId="0" borderId="0" xfId="0" applyFont="1"/>
    <xf numFmtId="49" fontId="20" fillId="0" borderId="9" xfId="6" applyNumberFormat="1" applyFont="1" applyBorder="1" applyAlignment="1">
      <alignment horizontal="right" vertical="top"/>
    </xf>
    <xf numFmtId="49" fontId="20" fillId="0" borderId="9" xfId="6" applyNumberFormat="1" applyFont="1" applyBorder="1" applyAlignment="1">
      <alignment horizontal="left" vertical="top" wrapText="1"/>
    </xf>
    <xf numFmtId="49" fontId="20" fillId="0" borderId="9" xfId="6" applyNumberFormat="1" applyFont="1" applyBorder="1" applyAlignment="1">
      <alignment horizontal="center" vertical="top"/>
    </xf>
    <xf numFmtId="166" fontId="20" fillId="0" borderId="9" xfId="6" applyNumberFormat="1" applyFont="1" applyBorder="1" applyAlignment="1">
      <alignment horizontal="right" vertical="top"/>
    </xf>
    <xf numFmtId="165" fontId="20" fillId="2" borderId="9" xfId="6" applyNumberFormat="1" applyFont="1" applyFill="1" applyBorder="1" applyAlignment="1" applyProtection="1">
      <alignment horizontal="right" vertical="top"/>
      <protection locked="0"/>
    </xf>
    <xf numFmtId="164" fontId="20" fillId="0" borderId="9" xfId="6" applyNumberFormat="1" applyFont="1" applyBorder="1" applyAlignment="1">
      <alignment horizontal="right" vertical="top"/>
    </xf>
    <xf numFmtId="49" fontId="20" fillId="5" borderId="9" xfId="6" applyNumberFormat="1" applyFont="1" applyFill="1" applyBorder="1" applyAlignment="1">
      <alignment horizontal="right" vertical="top"/>
    </xf>
    <xf numFmtId="49" fontId="20" fillId="0" borderId="9" xfId="0" applyNumberFormat="1" applyFont="1" applyBorder="1" applyAlignment="1">
      <alignment horizontal="left" vertical="top" wrapText="1"/>
    </xf>
    <xf numFmtId="49" fontId="28" fillId="0" borderId="0" xfId="1" applyNumberFormat="1" applyFont="1" applyFill="1" applyAlignment="1">
      <alignment horizontal="left" wrapText="1"/>
    </xf>
    <xf numFmtId="49" fontId="24" fillId="3" borderId="5" xfId="1" applyNumberFormat="1" applyFont="1" applyFill="1" applyBorder="1" applyAlignment="1">
      <alignment horizontal="center"/>
    </xf>
    <xf numFmtId="49" fontId="23" fillId="0" borderId="0" xfId="1" applyNumberFormat="1" applyFont="1" applyAlignment="1">
      <alignment horizontal="left"/>
    </xf>
    <xf numFmtId="49" fontId="24" fillId="0" borderId="0" xfId="1" applyNumberFormat="1" applyFont="1" applyAlignment="1">
      <alignment horizontal="left"/>
    </xf>
    <xf numFmtId="49" fontId="24" fillId="0" borderId="0" xfId="1" applyNumberFormat="1" applyFont="1" applyAlignment="1">
      <alignment horizontal="center"/>
    </xf>
    <xf numFmtId="49" fontId="26" fillId="3" borderId="0" xfId="1" applyNumberFormat="1" applyFont="1" applyFill="1" applyAlignment="1">
      <alignment horizontal="left"/>
    </xf>
    <xf numFmtId="49" fontId="26" fillId="0" borderId="0" xfId="1" applyNumberFormat="1" applyFont="1" applyFill="1" applyAlignment="1">
      <alignment horizontal="left"/>
    </xf>
    <xf numFmtId="49" fontId="23" fillId="0" borderId="0" xfId="3" applyNumberFormat="1" applyFont="1" applyAlignment="1">
      <alignment horizontal="left"/>
    </xf>
    <xf numFmtId="49" fontId="24" fillId="0" borderId="0" xfId="3" applyNumberFormat="1" applyFont="1" applyAlignment="1">
      <alignment horizontal="left"/>
    </xf>
    <xf numFmtId="49" fontId="23" fillId="0" borderId="0" xfId="6" applyNumberFormat="1" applyFont="1" applyAlignment="1">
      <alignment horizontal="left"/>
    </xf>
    <xf numFmtId="49" fontId="24" fillId="0" borderId="0" xfId="6" applyNumberFormat="1" applyFont="1" applyAlignment="1">
      <alignment horizontal="left"/>
    </xf>
  </cellXfs>
  <cellStyles count="7">
    <cellStyle name="Normální" xfId="0" builtinId="0"/>
    <cellStyle name="Normální 10_SO01_D.1.4.5_BS_ROZP" xfId="3" xr:uid="{6D6109BD-932C-4B10-8DA6-51937D16DD21}"/>
    <cellStyle name="Normální 15 3" xfId="4" xr:uid="{BB932A9E-35BA-4BB5-B531-65B3A6DB3E98}"/>
    <cellStyle name="normální 18 2" xfId="2" xr:uid="{486D18F0-3695-4DE1-B0BE-1100C2E9BA3E}"/>
    <cellStyle name="Normální 2" xfId="6" xr:uid="{4E826D33-BFC7-4ABC-91D9-E42CD926A052}"/>
    <cellStyle name="Normální 2 2" xfId="1" xr:uid="{78FC9208-810B-42AF-9A84-728B9993EBB9}"/>
    <cellStyle name="Normální 30" xfId="5" xr:uid="{DA305574-48D7-45C7-A4FF-7178B8EAE2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&#233;ta%20Vesel&#225;/Desktop/Mark&#233;ta/CN/M_STEJS/zelenkova%20vila_DPS_&#250;pravy/Zelenkova%20vila%20-%20kopie%20-%20kopie%20-%20Rozpo&#269;et%20s%20VV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uzivatel\Local%20Settings\Temporary%20Internet%20Files\Content.IE5\F9EBPWV1\F1.1-R%20Rozpo&#269;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_Akce_2009\9058_HIT%20Litom&#283;&#345;ice\Podklady_od_zakaznika\aktualizovan&#233;%20profese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a\data1\Documents%20and%20Settings\zdanskyd\Local%20Settings\Temporary%20Internet%20Files\OLK149\p&#345;ipom&#237;nky%20k%20zapracov&#225;n&#237;%2013.11.%20a%20d&#225;le\&#352;tefan-VV%201.kolo%20-%201311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jkl\DWGS-pevn&#233;\Akce%202004\47-DPS%20Kunratice\04-09-22_DIGI\&#269;.%2041%20Zelen&#253;%20ostrov%20roz.%20rozpo&#269;tu%20na%20DC%20(bez%20list.%20v&#253;stupu)\Rozpo&#269;et%20stavby%20dle%20DC\sa_SO51_4_vv_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Projekty\Specifikace%202008\WINDOWS\TEMP\&#269;.%2041%20Zelen&#253;%20ostrov%20roz.%20rozpo&#269;tu%20na%20DC%20(bez%20list.%20v&#253;stupu)\Rozpo&#269;et%20stavby%20dle%20DC\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IPKY\ARCHIV%20AKC&#237;\TIPA%20TELEKOM\L&#233;KA&#345;SK&#225;%20FAKULTA%20MU\ROZPO&#268;TY\HIP\Rozpo&#269;et%20celkov&#253;%20DP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.%20V&#225;clav%20Smetana/Downloads/ODEVZD&#193;N&#205;_2023_11_05/SO01_D1e_R0_OVVsouhr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&#233;ta%20Vesel&#225;/Desktop/Mark&#233;ta/CN/M_STEJS/ODEVZD&#193;N&#205;_2024_01_25/SO01_D1d_R0_VVsouhr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questima\Zak&#225;zky\9078_Alzheimer\Other\9069_BD%20Belgick&#225;%2024%20a%2026_RO_up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ianek-xp\dokumenty\DOKUMENTY\6842%20IPS%20HALA%20F%20-%20PNS\v&#253;kaz%20v&#253;m&#283;r%20investor\VYKAZ%20VYMER\SO%20001%20-%20SKLADOV&#193;%20HALA%20-%20F\d)%20%20Zdravotn&#283;%20technick&#233;%20instalace%20-%20ZTI\PO_F-001d_ZTI%20vykaz%20vymer_TD-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Jirka\Dokumenty\p&#237;semnosti\Akce%20kongresov&#253;%20hotel%20Aldis\rozpo&#269;et\zabalen&#233;%20subky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_Akce_2009\9058_HIT%20Litom&#283;&#345;ice\Podklady_od_zakaznika\aktualizovan&#233;%20profese\_Akce_2007\7071_Gymn&#225;zium%20Zborovsk&#225;\Podklady_od_zakaznika\E%20ZTI%20Gymn&#225;zium%20Zborovsk&#2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firichova\Local%20Settings\Temporary%20Internet%20Files\Content.IE5\SLIR0P6R\Polo&#382;kov&#253;%20rozpo&#269;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7\007_07%20-%20V&#253;m&#283;n&#237;kov&#225;%20stanice%20Hole&#353;ovick&#253;%20pivovar\Nab&#237;dka\Nab&#237;dka%20komplet\166_PP_101_ENN_SP%20objekt%20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mcerny\Plocha\VZOR%20PRO%20NAB&#205;DKY%20a%20V&#221;KAZ\Dokumenty\NAB\H0132%20&#352;KODA%20I&#381;EVSK\Alarmcom-EPS,EZ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&#233;ta%20Vesel&#225;/Desktop/Mark&#233;ta/CN/M_STEJS/ODEVZD&#193;N&#205;_2024_01_25/Firemn&#237;%20archiv%20a.s/Zak&#225;zky%20rok%202001/22%20Zelen&#253;%20ostrov%20SP/Kniha%20spec.+%20v&#253;kaz%20v&#253;m&#283;r%20TENDR%203.%20stavba/SO%2011.1%20A%20Architektonicko-stavebn&#237;%20autorizovan&#253;%20Heli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.%20V&#225;clav%20Smetana/Downloads/ODEVZD&#193;N&#205;_2023_11_05/Firemn&#237;%20archiv%20a.s/Zak&#225;zky%20rok%202001/22%20Zelen&#253;%20ostrov%20SP/Kniha%20spec.+%20v&#253;kaz%20v&#253;m&#283;r%20TENDR%203.%20stavba/SO%2011.1%20A%20Architektonicko-stavebn&#237;%20autorizovan&#253;%20Heli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NAB\H0132%20&#352;KODA%20I&#381;EVSK\Alarmcom-EPS,EZ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v&#253;kresy\UP%20Olomouc-TKB\LF%20UP%20Olomouc%20-%20ZDS\SO01-4.9\SO01-4.9%20Rozpo&#269;et_formul&#225;&#3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Zakázka"/>
      <sheetName val="Figury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Rekapitulace_"/>
      <sheetName val="Statická_část"/>
      <sheetName val="stavebni_C-D"/>
      <sheetName val="Stavební_F"/>
      <sheetName val="venkovní_rampa"/>
      <sheetName val="pěší_komunikac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ce"/>
      <sheetName val="tech_zař"/>
      <sheetName val="HSV"/>
      <sheetName val="rekap_stat"/>
      <sheetName val="pol_stat"/>
      <sheetName val="kom"/>
      <sheetName val="podl_skladb"/>
      <sheetName val="tesař"/>
      <sheetName val="podhledy"/>
      <sheetName val="revdv"/>
      <sheetName val="klempíř"/>
      <sheetName val="balk_střechy"/>
      <sheetName val="truhlář"/>
      <sheetName val="okna"/>
      <sheetName val="dveře"/>
      <sheetName val="prosklené"/>
      <sheetName val="výkl"/>
      <sheetName val="zámečník"/>
      <sheetName val="nášlapy"/>
      <sheetName val="kameník"/>
      <sheetName val="ostat"/>
      <sheetName val="rest"/>
      <sheetName val="bazén"/>
      <sheetName val="koupelny"/>
      <sheetName val="kan"/>
      <sheetName val="vod"/>
      <sheetName val="ZP"/>
      <sheetName val="UT"/>
      <sheetName val="EI"/>
      <sheetName val="MaR"/>
      <sheetName val="NZ"/>
      <sheetName val="SLRek"/>
      <sheetName val="EPS"/>
      <sheetName val="ACS"/>
      <sheetName val="CCTV"/>
      <sheetName val="Stru"/>
      <sheetName val="STA"/>
      <sheetName val="Zvo"/>
      <sheetName val="Koup"/>
      <sheetName val="pbu"/>
      <sheetName val="ERO"/>
      <sheetName val="EZS"/>
      <sheetName val="VZT"/>
      <sheetName val="CH"/>
      <sheetName val="CH_gastro"/>
      <sheetName val="CCE001A_B_C"/>
      <sheetName val="AVrek"/>
      <sheetName val="AVboard"/>
      <sheetName val="AVmeet"/>
      <sheetName val="AVball"/>
      <sheetName val="HasPlyn"/>
      <sheetName val="sprink"/>
      <sheetName val="plynvni"/>
      <sheetName val="plynvně"/>
      <sheetName val="výtah"/>
      <sheetName val="VO"/>
      <sheetName val="TS"/>
      <sheetName val="vodpříp"/>
      <sheetName val="Plpříp"/>
      <sheetName val="S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-dodávky"/>
      <sheetName val="PS11-kr"/>
      <sheetName val="PS11-pol"/>
      <sheetName val="Kabely HD BO"/>
      <sheetName val="Kabely R SOK"/>
      <sheetName val="Kabely RD BV"/>
      <sheetName val="Kabely POS BV"/>
      <sheetName val="Kabely CEB"/>
      <sheetName val="PS_dodá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RN"/>
      <sheetName val="D11"/>
      <sheetName val="ZTI"/>
      <sheetName val="DES_KAN"/>
      <sheetName val="UT"/>
      <sheetName val="El_SIL"/>
      <sheetName val="EL_SLAB_CCTV"/>
      <sheetName val="EL_SLAB_EZS"/>
      <sheetName val="EL_SLAB_U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RN"/>
      <sheetName val="D11"/>
      <sheetName val="ZTI"/>
      <sheetName val="DES_KAN"/>
      <sheetName val="UT"/>
      <sheetName val="El_SIL"/>
      <sheetName val="EL_SLAB_CCTV"/>
      <sheetName val="EL_SLAB_EZS"/>
      <sheetName val="EL_SLAB_UK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 STAVBY"/>
      <sheetName val="Rekapitulace"/>
      <sheetName val="Všeobecné práce"/>
      <sheetName val="Stavební část"/>
      <sheetName val="Výrobky"/>
      <sheetName val="Rekapitulace TZB"/>
      <sheetName val="ZTI"/>
      <sheetName val="ÚT"/>
      <sheetName val="VZT"/>
      <sheetName val="Silnoproud"/>
      <sheetName val="Slaboproud"/>
      <sheetName val="MaR"/>
      <sheetName val="Gastro"/>
      <sheetName val="SÚ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2 Rozvod tepla a chladu"/>
      <sheetName val="SO 02 Gastro"/>
      <sheetName val="SO 02 SHZ"/>
      <sheetName val="SO 04 Rozvod tepla a chladu"/>
      <sheetName val="SO_02_Rozvod_tepla_a_chladu"/>
      <sheetName val="SO_02_Gastro"/>
      <sheetName val="SO_02_SHZ"/>
      <sheetName val="SO_04_Rozvod_tepla_a_chladu"/>
      <sheetName val="IO_0X"/>
      <sheetName val="Nabídka_-_EZS_Alarmcom_(Česky)"/>
    </sheetNames>
    <sheetDataSet>
      <sheetData sheetId="0"/>
      <sheetData sheetId="1" refreshError="1">
        <row r="1">
          <cell r="I1">
            <v>1</v>
          </cell>
          <cell r="J1" t="str">
            <v>dílčí koef</v>
          </cell>
        </row>
        <row r="2">
          <cell r="A2" t="str">
            <v>Pozice</v>
          </cell>
          <cell r="B2" t="str">
            <v>Číslo zboží</v>
          </cell>
          <cell r="C2" t="str">
            <v>Název</v>
          </cell>
          <cell r="D2" t="str">
            <v>Množství</v>
          </cell>
          <cell r="F2" t="str">
            <v>Cena</v>
          </cell>
          <cell r="G2" t="str">
            <v>Cena celkem</v>
          </cell>
          <cell r="I2">
            <v>1</v>
          </cell>
          <cell r="J2" t="str">
            <v>celk koef</v>
          </cell>
        </row>
        <row r="4">
          <cell r="C4" t="str">
            <v>1.01 Snídárna</v>
          </cell>
        </row>
        <row r="5">
          <cell r="A5" t="str">
            <v>10101</v>
          </cell>
          <cell r="C5" t="str">
            <v>Stůl s chlazenou vanou - saladeta - atyp</v>
          </cell>
          <cell r="D5" t="str">
            <v>1</v>
          </cell>
          <cell r="E5" t="str">
            <v>ks</v>
          </cell>
          <cell r="F5">
            <v>77352.800000000003</v>
          </cell>
          <cell r="G5">
            <v>77352.800000000003</v>
          </cell>
          <cell r="I5">
            <v>77352.800000000003</v>
          </cell>
        </row>
        <row r="6">
          <cell r="C6" t="str">
            <v>-použitý materiál : DIN 1.4301</v>
          </cell>
          <cell r="F6">
            <v>0</v>
          </cell>
        </row>
        <row r="7">
          <cell r="C7" t="str">
            <v>-základní výška stolu 850 mm</v>
          </cell>
          <cell r="F7">
            <v>0</v>
          </cell>
        </row>
        <row r="8">
          <cell r="C8" t="str">
            <v>-povrch: granitová deska</v>
          </cell>
          <cell r="F8">
            <v>0</v>
          </cell>
        </row>
        <row r="9">
          <cell r="C9" t="str">
            <v>-Rozměr pracovní desky:1500x800mm</v>
          </cell>
          <cell r="F9">
            <v>0</v>
          </cell>
        </row>
        <row r="10">
          <cell r="C10" t="str">
            <v>-výšková stavitelnost +45 mm</v>
          </cell>
          <cell r="F10">
            <v>0</v>
          </cell>
        </row>
        <row r="11">
          <cell r="C11" t="str">
            <v>-1x plná police ve výšce 150 mm,1x vana GN 3/1,</v>
          </cell>
          <cell r="F11">
            <v>0</v>
          </cell>
        </row>
        <row r="12">
          <cell r="C12" t="str">
            <v>-opláštění ze tří stran - dodávka interiéru</v>
          </cell>
          <cell r="F12">
            <v>0</v>
          </cell>
        </row>
        <row r="13">
          <cell r="C13" t="str">
            <v>-posuvné dveře</v>
          </cell>
          <cell r="F13">
            <v>0</v>
          </cell>
        </row>
        <row r="14">
          <cell r="C14" t="str">
            <v>-výdejní police s osvětlením</v>
          </cell>
          <cell r="F14">
            <v>0</v>
          </cell>
        </row>
        <row r="15">
          <cell r="C15" t="str">
            <v>-bez oboustrané pojezdové dráhy, chladící agregát vpravo</v>
          </cell>
          <cell r="F15">
            <v>0</v>
          </cell>
        </row>
        <row r="16">
          <cell r="C16" t="str">
            <v>-vana slouží k dočasnému skladování předem vychlazených pokrmů a</v>
          </cell>
          <cell r="F16">
            <v>0</v>
          </cell>
        </row>
        <row r="17">
          <cell r="C17" t="str">
            <v>nápojů</v>
          </cell>
          <cell r="F17">
            <v>0</v>
          </cell>
        </row>
        <row r="18">
          <cell r="C18" t="str">
            <v>-technické údaje : regulace teploty +2*C B8141až +8*C, přívodní</v>
          </cell>
          <cell r="F18">
            <v>0</v>
          </cell>
        </row>
        <row r="19">
          <cell r="C19" t="str">
            <v>napětí 230V/50Hz</v>
          </cell>
          <cell r="F19">
            <v>0</v>
          </cell>
        </row>
        <row r="20">
          <cell r="C20" t="str">
            <v>-chladivo R134a, pohyblivý přívod s vidlicí</v>
          </cell>
          <cell r="F20">
            <v>0</v>
          </cell>
        </row>
        <row r="21">
          <cell r="C21" t="str">
            <v>-pojízdné provedení</v>
          </cell>
          <cell r="F21">
            <v>0</v>
          </cell>
        </row>
        <row r="22">
          <cell r="C22" t="str">
            <v>Rozměr: 1500x800x850 mm</v>
          </cell>
          <cell r="F22">
            <v>0</v>
          </cell>
        </row>
        <row r="23">
          <cell r="C23" t="str">
            <v>Příkon [230V]: 0,38 kW</v>
          </cell>
          <cell r="F23">
            <v>0</v>
          </cell>
        </row>
        <row r="24">
          <cell r="A24" t="str">
            <v>10102</v>
          </cell>
          <cell r="B24" t="str">
            <v>JIP-S07-15080</v>
          </cell>
          <cell r="C24" t="str">
            <v>Pracovní stůl s dvěma policemi - atyp</v>
          </cell>
          <cell r="D24" t="str">
            <v>2</v>
          </cell>
          <cell r="E24" t="str">
            <v>ks</v>
          </cell>
          <cell r="F24">
            <v>36988.6</v>
          </cell>
          <cell r="G24">
            <v>73977.2</v>
          </cell>
          <cell r="I24">
            <v>36988.6</v>
          </cell>
        </row>
        <row r="25">
          <cell r="C25" t="str">
            <v>-použitý materiál :DIN 1.4301</v>
          </cell>
          <cell r="F25">
            <v>0</v>
          </cell>
        </row>
        <row r="26">
          <cell r="C26" t="str">
            <v>-pracovní deska - granitová</v>
          </cell>
          <cell r="F26">
            <v>0</v>
          </cell>
        </row>
        <row r="27">
          <cell r="C27" t="str">
            <v>-opláštění ze tří stran - řešeno interiérovým obkladem</v>
          </cell>
          <cell r="F27">
            <v>0</v>
          </cell>
        </row>
        <row r="28">
          <cell r="C28" t="str">
            <v>-křídlové dveře - řešeno interiérem</v>
          </cell>
          <cell r="F28">
            <v>0</v>
          </cell>
        </row>
        <row r="29">
          <cell r="C29" t="str">
            <v>-bez zadního lemu</v>
          </cell>
          <cell r="F29">
            <v>0</v>
          </cell>
        </row>
        <row r="30">
          <cell r="C30" t="str">
            <v>-výdejní police s osvětlením</v>
          </cell>
          <cell r="F30">
            <v>0</v>
          </cell>
        </row>
        <row r="31">
          <cell r="C31" t="str">
            <v>-základní výška stolu 850 mm</v>
          </cell>
          <cell r="F31">
            <v>0</v>
          </cell>
        </row>
        <row r="32">
          <cell r="C32" t="str">
            <v>-výšková stavitelnost +45 mm</v>
          </cell>
          <cell r="F32">
            <v>0</v>
          </cell>
        </row>
        <row r="33">
          <cell r="C33" t="str">
            <v>-spodní police ve výšce 150 mm</v>
          </cell>
          <cell r="F33">
            <v>0</v>
          </cell>
        </row>
        <row r="34">
          <cell r="C34" t="str">
            <v>-pojízdné provedení</v>
          </cell>
          <cell r="F34">
            <v>0</v>
          </cell>
        </row>
        <row r="35">
          <cell r="C35" t="str">
            <v>Objednací číslo: JIP-S07-15080</v>
          </cell>
          <cell r="F35">
            <v>0</v>
          </cell>
        </row>
        <row r="36">
          <cell r="C36" t="str">
            <v>Rozměr: 1500x800x850 mm</v>
          </cell>
          <cell r="F36">
            <v>0</v>
          </cell>
        </row>
        <row r="37">
          <cell r="C37" t="str">
            <v>1.02 Bar</v>
          </cell>
          <cell r="F37">
            <v>0</v>
          </cell>
        </row>
        <row r="38">
          <cell r="A38" t="str">
            <v>10201</v>
          </cell>
          <cell r="C38" t="str">
            <v>Keramické umyvadlo s bezdotykovou baterií - dodávka ZT</v>
          </cell>
          <cell r="D38" t="str">
            <v>1</v>
          </cell>
          <cell r="E38" t="str">
            <v>ks</v>
          </cell>
          <cell r="F38">
            <v>0</v>
          </cell>
          <cell r="I38">
            <v>0</v>
          </cell>
        </row>
        <row r="39">
          <cell r="A39" t="str">
            <v>10202</v>
          </cell>
          <cell r="B39" t="str">
            <v>VSF-FKG370</v>
          </cell>
          <cell r="C39" t="str">
            <v>Chladící skříň bílá 347 lt.- 2 prosklené dveře</v>
          </cell>
          <cell r="D39" t="str">
            <v>2</v>
          </cell>
          <cell r="E39" t="str">
            <v>ks</v>
          </cell>
          <cell r="F39">
            <v>19152</v>
          </cell>
          <cell r="G39">
            <v>38304</v>
          </cell>
          <cell r="I39">
            <v>19152</v>
          </cell>
        </row>
        <row r="40">
          <cell r="C40" t="str">
            <v>Rozsah teplot + 1 až + 12*C,</v>
          </cell>
          <cell r="F40">
            <v>0</v>
          </cell>
          <cell r="G40">
            <v>0</v>
          </cell>
        </row>
        <row r="41">
          <cell r="C41" t="str">
            <v>dvoje dveře - neoddělený vnitřní prostor,</v>
          </cell>
          <cell r="F41">
            <v>0</v>
          </cell>
        </row>
        <row r="42">
          <cell r="C42" t="str">
            <v>ventilované chlazení, termostat,</v>
          </cell>
          <cell r="F42">
            <v>0</v>
          </cell>
        </row>
        <row r="43">
          <cell r="C43" t="str">
            <v>automatické odtávání, osvětlení chladícího prostoru,</v>
          </cell>
          <cell r="F43">
            <v>0</v>
          </cell>
        </row>
        <row r="44">
          <cell r="C44" t="str">
            <v>roštové police, zámek, kolečka.</v>
          </cell>
          <cell r="F44">
            <v>0</v>
          </cell>
        </row>
        <row r="45">
          <cell r="C45" t="str">
            <v>Objednací číslo: VSF-FKG370</v>
          </cell>
          <cell r="F45">
            <v>0</v>
          </cell>
        </row>
        <row r="46">
          <cell r="C46" t="str">
            <v>Rozměr: 600x600x1850 mm</v>
          </cell>
          <cell r="F46">
            <v>0</v>
          </cell>
        </row>
        <row r="47">
          <cell r="C47" t="str">
            <v>Příkon [230V]: 0,3 kW</v>
          </cell>
          <cell r="F47">
            <v>0</v>
          </cell>
        </row>
        <row r="48">
          <cell r="A48" t="str">
            <v>10203</v>
          </cell>
          <cell r="B48" t="str">
            <v>LIE-GG1550</v>
          </cell>
          <cell r="C48" t="str">
            <v>Mrazící skříň nerezová 140 lt.</v>
          </cell>
          <cell r="D48" t="str">
            <v>1</v>
          </cell>
          <cell r="E48" t="str">
            <v>ks</v>
          </cell>
          <cell r="F48">
            <v>19949.099999999999</v>
          </cell>
          <cell r="G48">
            <v>19949.099999999999</v>
          </cell>
          <cell r="I48">
            <v>19949.099999999999</v>
          </cell>
        </row>
        <row r="49">
          <cell r="C49" t="str">
            <v>Objem 140 l,</v>
          </cell>
          <cell r="F49">
            <v>0</v>
          </cell>
        </row>
        <row r="50">
          <cell r="C50" t="str">
            <v>nerezové opláštění,</v>
          </cell>
          <cell r="F50">
            <v>0</v>
          </cell>
        </row>
        <row r="51">
          <cell r="C51" t="str">
            <v>digitální ukazatel teploty,</v>
          </cell>
          <cell r="F51">
            <v>0</v>
          </cell>
        </row>
        <row r="52">
          <cell r="C52" t="str">
            <v>teplotní rozsah - 9 až - 26*C.</v>
          </cell>
          <cell r="F52">
            <v>0</v>
          </cell>
        </row>
        <row r="53">
          <cell r="C53" t="str">
            <v>Objednací číslo: LIE-GG1550</v>
          </cell>
          <cell r="F53">
            <v>0</v>
          </cell>
        </row>
        <row r="54">
          <cell r="C54" t="str">
            <v>Rozměr: 600x620x850 mm</v>
          </cell>
          <cell r="F54">
            <v>0</v>
          </cell>
        </row>
        <row r="55">
          <cell r="C55" t="str">
            <v>Příkon [230V]: 0,1 kW</v>
          </cell>
          <cell r="F55">
            <v>0</v>
          </cell>
        </row>
        <row r="56">
          <cell r="A56" t="str">
            <v>10204</v>
          </cell>
          <cell r="B56" t="str">
            <v>MAS-6170784-EC-85</v>
          </cell>
          <cell r="C56" t="str">
            <v>Zchlazovač skla - plné dveře nerezové</v>
          </cell>
          <cell r="D56" t="str">
            <v>1</v>
          </cell>
          <cell r="E56" t="str">
            <v>ks</v>
          </cell>
          <cell r="F56">
            <v>23275</v>
          </cell>
          <cell r="G56">
            <v>23275</v>
          </cell>
          <cell r="I56">
            <v>23275</v>
          </cell>
        </row>
        <row r="57">
          <cell r="C57" t="str">
            <v>pracovní teplota -8 až -10*C,</v>
          </cell>
          <cell r="F57">
            <v>0</v>
          </cell>
        </row>
        <row r="58">
          <cell r="C58" t="str">
            <v>celonerezové provedení (vyjma zadního panelu).</v>
          </cell>
          <cell r="F58">
            <v>0</v>
          </cell>
        </row>
        <row r="59">
          <cell r="C59" t="str">
            <v>Objednací číslo: MAS-6170784-EC-85</v>
          </cell>
          <cell r="F59">
            <v>0</v>
          </cell>
        </row>
        <row r="60">
          <cell r="C60" t="str">
            <v>Rozměr: 507x507x850 mm</v>
          </cell>
          <cell r="F60">
            <v>0</v>
          </cell>
        </row>
        <row r="61">
          <cell r="C61" t="str">
            <v>Příkon [230V]: 0,25 kW</v>
          </cell>
          <cell r="F61">
            <v>0</v>
          </cell>
        </row>
        <row r="62">
          <cell r="A62" t="str">
            <v>10205</v>
          </cell>
          <cell r="B62" t="str">
            <v>MAS-5490705-SL60W</v>
          </cell>
          <cell r="C62" t="str">
            <v>Výrobník ledu chlazený vodou SL 60</v>
          </cell>
          <cell r="D62" t="str">
            <v>1</v>
          </cell>
          <cell r="E62" t="str">
            <v>ks</v>
          </cell>
          <cell r="F62">
            <v>23740.5</v>
          </cell>
          <cell r="G62">
            <v>23740.5</v>
          </cell>
          <cell r="I62">
            <v>23740.5</v>
          </cell>
        </row>
        <row r="63">
          <cell r="C63" t="str">
            <v>výkon 29kg/24h,</v>
          </cell>
          <cell r="F63">
            <v>0</v>
          </cell>
        </row>
        <row r="64">
          <cell r="C64" t="str">
            <v>kapacita zásobníku 9 kg,</v>
          </cell>
          <cell r="F64">
            <v>0</v>
          </cell>
        </row>
        <row r="65">
          <cell r="C65" t="str">
            <v>tvar ledu kalíšky 31x32 mm/14 g,</v>
          </cell>
          <cell r="F65">
            <v>0</v>
          </cell>
        </row>
        <row r="66">
          <cell r="C66" t="str">
            <v>chlazení vodou,</v>
          </cell>
          <cell r="F66">
            <v>0</v>
          </cell>
        </row>
        <row r="67">
          <cell r="C67" t="str">
            <v>min. a max. teplota okolí +10/+38*C,</v>
          </cell>
          <cell r="F67">
            <v>0</v>
          </cell>
        </row>
        <row r="68">
          <cell r="C68" t="str">
            <v>min. a max. teplota vody +5/+32*C,</v>
          </cell>
          <cell r="F68">
            <v>0</v>
          </cell>
        </row>
        <row r="69">
          <cell r="C69" t="str">
            <v>odpad vody průměr 24 mm,</v>
          </cell>
          <cell r="F69">
            <v>0</v>
          </cell>
        </row>
        <row r="70">
          <cell r="C70" t="str">
            <v>celonerezové provedení, kromě dvířek, které jsou</v>
          </cell>
          <cell r="F70">
            <v>0</v>
          </cell>
        </row>
        <row r="71">
          <cell r="C71" t="str">
            <v>z ABS plastu, led je vytvářen nástřikem do</v>
          </cell>
          <cell r="F71">
            <v>0</v>
          </cell>
        </row>
        <row r="72">
          <cell r="C72" t="str">
            <v>formových kalíšků kovovými tryskami.</v>
          </cell>
          <cell r="F72">
            <v>0</v>
          </cell>
        </row>
        <row r="73">
          <cell r="C73" t="str">
            <v>Objednací číslo: MAS-5490705-SL60W</v>
          </cell>
          <cell r="F73">
            <v>0</v>
          </cell>
        </row>
        <row r="74">
          <cell r="C74" t="str">
            <v>Rozměr: 390x517x705 mm</v>
          </cell>
          <cell r="F74">
            <v>0</v>
          </cell>
        </row>
        <row r="75">
          <cell r="A75" t="str">
            <v>10206</v>
          </cell>
          <cell r="B75" t="str">
            <v>JIP-SCHV22N1-15470</v>
          </cell>
          <cell r="C75" t="str">
            <v>Chlazený stůl nápojový s vanou</v>
          </cell>
          <cell r="D75" t="str">
            <v>1</v>
          </cell>
          <cell r="E75" t="str">
            <v>ks</v>
          </cell>
          <cell r="F75">
            <v>72141</v>
          </cell>
          <cell r="G75">
            <v>72141</v>
          </cell>
          <cell r="I75">
            <v>72141</v>
          </cell>
        </row>
        <row r="76">
          <cell r="C76" t="str">
            <v>-použitý materiál : DIN 1.4301</v>
          </cell>
          <cell r="F76">
            <v>0</v>
          </cell>
        </row>
        <row r="77">
          <cell r="C77" t="str">
            <v>-pracovní deska tl.36 mm</v>
          </cell>
          <cell r="F77">
            <v>0</v>
          </cell>
        </row>
        <row r="78">
          <cell r="C78" t="str">
            <v>-základní výška stolu 900 mm</v>
          </cell>
          <cell r="F78">
            <v>0</v>
          </cell>
        </row>
        <row r="79">
          <cell r="C79" t="str">
            <v>-výšková stavitelnost +25 mm</v>
          </cell>
          <cell r="F79">
            <v>0</v>
          </cell>
        </row>
        <row r="80">
          <cell r="C80" t="str">
            <v>-podpěry pro GN 1/1,1x křídlové dveře,2x zásuvka 425x515x310,1x vana</v>
          </cell>
          <cell r="F80">
            <v>0</v>
          </cell>
        </row>
        <row r="81">
          <cell r="C81" t="str">
            <v>GN 1/1, chladící agregát vpravo</v>
          </cell>
          <cell r="F81">
            <v>0</v>
          </cell>
        </row>
        <row r="82">
          <cell r="C82" t="str">
            <v>-vana slouží k dočasnému skladování předem vychlazených pokrmů a</v>
          </cell>
          <cell r="F82">
            <v>0</v>
          </cell>
        </row>
        <row r="83">
          <cell r="C83" t="str">
            <v>nápojů</v>
          </cell>
          <cell r="F83">
            <v>0</v>
          </cell>
        </row>
        <row r="84">
          <cell r="C84" t="str">
            <v>-technické údaje : regulace teploty +2*C až +8*C, přívodní napětí</v>
          </cell>
          <cell r="F84">
            <v>0</v>
          </cell>
        </row>
        <row r="85">
          <cell r="C85" t="str">
            <v>230V/50Hz</v>
          </cell>
          <cell r="F85">
            <v>0</v>
          </cell>
        </row>
        <row r="86">
          <cell r="C86" t="str">
            <v>-chladivo R134a, pohyblivý přívod s vidlicí</v>
          </cell>
          <cell r="F86">
            <v>0</v>
          </cell>
        </row>
        <row r="87">
          <cell r="C87" t="str">
            <v>Objednací číslo: JIP-SCHV22N1-15470</v>
          </cell>
          <cell r="F87">
            <v>0</v>
          </cell>
        </row>
        <row r="88">
          <cell r="C88" t="str">
            <v>Rozměr: 1540x700x900 mm</v>
          </cell>
          <cell r="F88">
            <v>0</v>
          </cell>
        </row>
        <row r="89">
          <cell r="C89" t="str">
            <v>Příkon [230V]: 0,38 kW</v>
          </cell>
          <cell r="F89">
            <v>0</v>
          </cell>
        </row>
        <row r="90">
          <cell r="A90" t="str">
            <v>10207</v>
          </cell>
          <cell r="B90" t="str">
            <v>KAR-SMOOTHER</v>
          </cell>
          <cell r="C90" t="str">
            <v>Barový mixér Blendtec Smoother</v>
          </cell>
          <cell r="D90" t="str">
            <v>1</v>
          </cell>
          <cell r="E90" t="str">
            <v>ks</v>
          </cell>
          <cell r="F90">
            <v>28405</v>
          </cell>
          <cell r="G90">
            <v>28405</v>
          </cell>
          <cell r="I90">
            <v>28405</v>
          </cell>
        </row>
        <row r="91">
          <cell r="C91" t="str">
            <v>-váha 6,8 kg</v>
          </cell>
          <cell r="F91">
            <v>0</v>
          </cell>
        </row>
        <row r="92">
          <cell r="C92" t="str">
            <v>-průhledný druhý kryt snižuje hlučnost s zvyšuje bezpečnost provozu,</v>
          </cell>
          <cell r="F92">
            <v>0</v>
          </cell>
        </row>
        <row r="93">
          <cell r="C93" t="str">
            <v>možno jej zabudovat do pracovní desky pro úsporu místa, v ceně jsou 2</v>
          </cell>
          <cell r="F93">
            <v>0</v>
          </cell>
        </row>
        <row r="94">
          <cell r="C94" t="str">
            <v>polykarbonátové nádoby GE Lexan o obsahu 1,8 litrů</v>
          </cell>
          <cell r="F94">
            <v>0</v>
          </cell>
        </row>
        <row r="95">
          <cell r="C95" t="str">
            <v>-počítadlo jednotlivých provozních cyklů na LCD displeji</v>
          </cell>
          <cell r="F95">
            <v>0</v>
          </cell>
        </row>
        <row r="96">
          <cell r="C96" t="str">
            <v>-automatická regulace otáček mixování</v>
          </cell>
          <cell r="F96">
            <v>0</v>
          </cell>
        </row>
        <row r="97">
          <cell r="C97" t="str">
            <v>-plně automatický mixér</v>
          </cell>
          <cell r="F97">
            <v>0</v>
          </cell>
        </row>
        <row r="98">
          <cell r="C98" t="str">
            <v>Objednací číslo: KAR-SMOOTHER</v>
          </cell>
          <cell r="F98">
            <v>0</v>
          </cell>
        </row>
        <row r="99">
          <cell r="C99" t="str">
            <v>Rozměr: 230x230x430 mm</v>
          </cell>
          <cell r="F99">
            <v>0</v>
          </cell>
        </row>
        <row r="100">
          <cell r="C100" t="str">
            <v>Příkon [230V]: 2 kW</v>
          </cell>
          <cell r="F100">
            <v>0</v>
          </cell>
        </row>
        <row r="101">
          <cell r="A101" t="str">
            <v>10208</v>
          </cell>
          <cell r="C101" t="str">
            <v>neobsazeno</v>
          </cell>
          <cell r="D101" t="str">
            <v>1</v>
          </cell>
          <cell r="E101" t="str">
            <v>ks</v>
          </cell>
          <cell r="F101">
            <v>0</v>
          </cell>
          <cell r="G101">
            <v>0</v>
          </cell>
          <cell r="I101">
            <v>0</v>
          </cell>
        </row>
        <row r="102">
          <cell r="A102" t="str">
            <v>10209</v>
          </cell>
          <cell r="B102" t="str">
            <v>CAR-M3</v>
          </cell>
          <cell r="C102" t="str">
            <v>Mlýnek M3 ke kávovarům</v>
          </cell>
          <cell r="D102" t="str">
            <v>1</v>
          </cell>
          <cell r="E102" t="str">
            <v>ks</v>
          </cell>
          <cell r="F102">
            <v>16625</v>
          </cell>
          <cell r="G102">
            <v>16625</v>
          </cell>
          <cell r="I102">
            <v>16625</v>
          </cell>
        </row>
        <row r="103">
          <cell r="C103" t="str">
            <v>-automatické vypnutí a zapnutí</v>
          </cell>
          <cell r="F103">
            <v>0</v>
          </cell>
        </row>
        <row r="104">
          <cell r="C104" t="str">
            <v>-možnost nastavení velikosti dávek a hrubosti mletí</v>
          </cell>
          <cell r="F104">
            <v>0</v>
          </cell>
        </row>
        <row r="105">
          <cell r="C105" t="str">
            <v>-mechanické počítadlo dávek</v>
          </cell>
          <cell r="F105">
            <v>0</v>
          </cell>
        </row>
        <row r="106">
          <cell r="C106" t="str">
            <v>-pěchovadlo</v>
          </cell>
          <cell r="F106">
            <v>0</v>
          </cell>
        </row>
        <row r="107">
          <cell r="C107" t="str">
            <v>-mlecí kameny o průměru 63,5 mm</v>
          </cell>
          <cell r="F107">
            <v>0</v>
          </cell>
        </row>
        <row r="108">
          <cell r="C108" t="str">
            <v>-zásobník zrnkové kávy 1000 g</v>
          </cell>
          <cell r="F108">
            <v>0</v>
          </cell>
        </row>
        <row r="109">
          <cell r="C109" t="str">
            <v>-zásobník mleté kávy na 300 g</v>
          </cell>
          <cell r="F109">
            <v>0</v>
          </cell>
        </row>
        <row r="110">
          <cell r="C110" t="str">
            <v>Objednací číslo: CAR-M3</v>
          </cell>
          <cell r="F110">
            <v>0</v>
          </cell>
        </row>
        <row r="111">
          <cell r="C111" t="str">
            <v>Rozměr: 185x350x560 mm</v>
          </cell>
          <cell r="F111">
            <v>0</v>
          </cell>
        </row>
        <row r="112">
          <cell r="C112" t="str">
            <v>Příkon [230V]: 0,5 kW</v>
          </cell>
          <cell r="F112">
            <v>0</v>
          </cell>
        </row>
        <row r="113">
          <cell r="A113" t="str">
            <v>10210</v>
          </cell>
          <cell r="B113" t="str">
            <v>CAR-Tema-e2</v>
          </cell>
          <cell r="C113" t="str">
            <v>Kávovar dvoupákový Tema e2</v>
          </cell>
          <cell r="D113" t="str">
            <v>1</v>
          </cell>
          <cell r="E113" t="str">
            <v>ks</v>
          </cell>
          <cell r="F113">
            <v>91105</v>
          </cell>
          <cell r="G113">
            <v>91105</v>
          </cell>
          <cell r="I113">
            <v>91105</v>
          </cell>
        </row>
        <row r="114">
          <cell r="C114" t="str">
            <v>-pevný přívod vody</v>
          </cell>
          <cell r="F114">
            <v>0</v>
          </cell>
        </row>
        <row r="115">
          <cell r="C115" t="str">
            <v>-automatický výdej nastavených dávek</v>
          </cell>
          <cell r="F115">
            <v>0</v>
          </cell>
        </row>
        <row r="116">
          <cell r="C116" t="str">
            <v>-automatický výdej horké vody, 2x pára</v>
          </cell>
          <cell r="F116">
            <v>0</v>
          </cell>
        </row>
        <row r="117">
          <cell r="C117" t="str">
            <v>-vestatěné rotační čerpadlo</v>
          </cell>
          <cell r="F117">
            <v>0</v>
          </cell>
        </row>
        <row r="118">
          <cell r="C118" t="str">
            <v>-boiler 13,5 litrů</v>
          </cell>
          <cell r="F118">
            <v>0</v>
          </cell>
        </row>
        <row r="119">
          <cell r="C119" t="str">
            <v>-ohřívání šálků</v>
          </cell>
          <cell r="F119">
            <v>0</v>
          </cell>
        </row>
        <row r="120">
          <cell r="C120" t="str">
            <v>-kapacita: max. 120 šálků/hod</v>
          </cell>
          <cell r="F120">
            <v>0</v>
          </cell>
        </row>
        <row r="121">
          <cell r="C121" t="str">
            <v>-elektronická bezpečnostní sada</v>
          </cell>
          <cell r="F121">
            <v>0</v>
          </cell>
        </row>
        <row r="122">
          <cell r="C122" t="str">
            <v>-sada měření úrovně vody v boileru</v>
          </cell>
          <cell r="F122">
            <v>0</v>
          </cell>
        </row>
        <row r="123">
          <cell r="C123" t="str">
            <v>-ukazatel tlaku čerpadla a tlaku v boileru</v>
          </cell>
          <cell r="F123">
            <v>0</v>
          </cell>
        </row>
        <row r="124">
          <cell r="C124" t="str">
            <v>-barevné provedení: modrá/stříbrná</v>
          </cell>
          <cell r="F124">
            <v>0</v>
          </cell>
        </row>
        <row r="125">
          <cell r="C125" t="str">
            <v>Objednací číslo: CAR-Tema-e2</v>
          </cell>
          <cell r="F125">
            <v>0</v>
          </cell>
        </row>
        <row r="126">
          <cell r="C126" t="str">
            <v>Rozměr: 710x552x532 mm</v>
          </cell>
          <cell r="F126">
            <v>0</v>
          </cell>
        </row>
        <row r="127">
          <cell r="C127" t="str">
            <v>Příkon [230V]: 3,85 kW</v>
          </cell>
          <cell r="F127">
            <v>0</v>
          </cell>
        </row>
        <row r="128">
          <cell r="A128" t="str">
            <v>10211</v>
          </cell>
          <cell r="B128" t="str">
            <v>KAR-DELICE S</v>
          </cell>
          <cell r="C128" t="str">
            <v>Výrobník horké čokolády DELICE S</v>
          </cell>
          <cell r="D128" t="str">
            <v>1</v>
          </cell>
          <cell r="E128" t="str">
            <v>ks</v>
          </cell>
          <cell r="F128">
            <v>16435</v>
          </cell>
          <cell r="G128">
            <v>16435</v>
          </cell>
          <cell r="I128">
            <v>16435</v>
          </cell>
        </row>
        <row r="129">
          <cell r="C129" t="str">
            <v>-systém ohřívání čokolády přímým ohřevem bez vody</v>
          </cell>
          <cell r="F129">
            <v>0</v>
          </cell>
        </row>
        <row r="130">
          <cell r="C130" t="str">
            <v>-stírací rotační plastové lopatky zabraňují připalování</v>
          </cell>
          <cell r="F130">
            <v>0</v>
          </cell>
        </row>
        <row r="131">
          <cell r="C131" t="str">
            <v>-rovnoměrné míchání zamezuje tvrobě usazenin a sraženin</v>
          </cell>
          <cell r="F131">
            <v>0</v>
          </cell>
        </row>
        <row r="132">
          <cell r="C132" t="str">
            <v>-regulace teploty termostatem 0 - 90°C</v>
          </cell>
          <cell r="F132">
            <v>0</v>
          </cell>
        </row>
        <row r="133">
          <cell r="C133" t="str">
            <v>-odnímatelná nádoba 5 litrů z čistého netříštivého plastu s víčkem</v>
          </cell>
          <cell r="F133">
            <v>0</v>
          </cell>
        </row>
        <row r="134">
          <cell r="C134" t="str">
            <v>-snadno odnímatelná nádoba i s nápojem</v>
          </cell>
          <cell r="F134">
            <v>0</v>
          </cell>
        </row>
        <row r="135">
          <cell r="C135" t="str">
            <v>-speciální snadno demontovatelný kohout pro vypouštění hustého</v>
          </cell>
          <cell r="F135">
            <v>0</v>
          </cell>
        </row>
        <row r="136">
          <cell r="C136" t="str">
            <v>nápoje</v>
          </cell>
          <cell r="F136">
            <v>0</v>
          </cell>
        </row>
        <row r="137">
          <cell r="C137" t="str">
            <v>-přístroj je koncipován pro výrobu a prezentaci horké čokolády</v>
          </cell>
          <cell r="F137">
            <v>0</v>
          </cell>
        </row>
        <row r="138">
          <cell r="C138" t="str">
            <v>-umořňuje přípravu a prezentaci, čaje, kávy, mléka, svařeného vína a</v>
          </cell>
          <cell r="F138">
            <v>0</v>
          </cell>
        </row>
        <row r="139">
          <cell r="C139" t="str">
            <v>především horké čokolády</v>
          </cell>
          <cell r="F139">
            <v>0</v>
          </cell>
        </row>
        <row r="140">
          <cell r="C140" t="str">
            <v>Objednací číslo: KAR-DELICE S</v>
          </cell>
          <cell r="F140">
            <v>0</v>
          </cell>
        </row>
        <row r="141">
          <cell r="C141" t="str">
            <v>Rozměr: 260x320x495 mm</v>
          </cell>
          <cell r="F141">
            <v>0</v>
          </cell>
        </row>
        <row r="142">
          <cell r="C142" t="str">
            <v>Příkon [230V]: 1,3 kW</v>
          </cell>
          <cell r="F142">
            <v>0</v>
          </cell>
        </row>
        <row r="143">
          <cell r="A143" t="str">
            <v>10212</v>
          </cell>
          <cell r="B143" t="str">
            <v>RMG-B-08</v>
          </cell>
          <cell r="C143" t="str">
            <v>Změkčovač vody - automatický B-08</v>
          </cell>
          <cell r="D143" t="str">
            <v>1</v>
          </cell>
          <cell r="E143" t="str">
            <v>ks</v>
          </cell>
          <cell r="F143">
            <v>14231</v>
          </cell>
          <cell r="G143">
            <v>14231</v>
          </cell>
          <cell r="I143">
            <v>14231</v>
          </cell>
        </row>
        <row r="144">
          <cell r="C144" t="str">
            <v>-změkčovač vody pro kávovary,</v>
          </cell>
          <cell r="F144">
            <v>0</v>
          </cell>
        </row>
        <row r="145">
          <cell r="C145" t="str">
            <v>myčky a konvektomaty</v>
          </cell>
          <cell r="F145">
            <v>0</v>
          </cell>
        </row>
        <row r="146">
          <cell r="C146" t="str">
            <v>-nerezová nádoba změkčovače</v>
          </cell>
          <cell r="F146">
            <v>0</v>
          </cell>
        </row>
        <row r="147">
          <cell r="C147" t="str">
            <v>-elektromechanická řídící jednotka</v>
          </cell>
          <cell r="F147">
            <v>0</v>
          </cell>
        </row>
        <row r="148">
          <cell r="C148" t="str">
            <v>-nastavení regenerace na dny v týdnu</v>
          </cell>
          <cell r="F148">
            <v>0</v>
          </cell>
        </row>
        <row r="149">
          <cell r="C149" t="str">
            <v>-umožňuje regenerovat každý den</v>
          </cell>
          <cell r="F149">
            <v>0</v>
          </cell>
        </row>
        <row r="150">
          <cell r="C150" t="str">
            <v>-max. hodinový průtok 1500 l/h</v>
          </cell>
          <cell r="F150">
            <v>0</v>
          </cell>
        </row>
        <row r="151">
          <cell r="C151" t="str">
            <v>-mechanické ovládání ventilů</v>
          </cell>
          <cell r="F151">
            <v>0</v>
          </cell>
        </row>
        <row r="152">
          <cell r="C152" t="str">
            <v>-regenerace se provádí tabletovanou solí</v>
          </cell>
          <cell r="F152">
            <v>0</v>
          </cell>
        </row>
        <row r="153">
          <cell r="C153" t="str">
            <v>-funkce: zabraňuje zavápňování zařízení a</v>
          </cell>
          <cell r="F153">
            <v>0</v>
          </cell>
        </row>
        <row r="154">
          <cell r="C154" t="str">
            <v>tím chrání přístroj před poškozením</v>
          </cell>
          <cell r="F154">
            <v>0</v>
          </cell>
        </row>
        <row r="155">
          <cell r="C155" t="str">
            <v>-připojení na šroubení 3/4 s vnitřním závitem</v>
          </cell>
          <cell r="F155">
            <v>0</v>
          </cell>
        </row>
        <row r="156">
          <cell r="C156" t="str">
            <v>Objednací číslo: RMG-B-08</v>
          </cell>
          <cell r="F156">
            <v>0</v>
          </cell>
        </row>
        <row r="157">
          <cell r="A157" t="str">
            <v>10213</v>
          </cell>
          <cell r="B157" t="str">
            <v>COM-619748-BHC30</v>
          </cell>
          <cell r="C157" t="str">
            <v>Myčka na sklo dvouplášťová BHC30 (SV)</v>
          </cell>
          <cell r="D157" t="str">
            <v>1</v>
          </cell>
          <cell r="E157" t="str">
            <v>ks</v>
          </cell>
          <cell r="F157">
            <v>56565.9</v>
          </cell>
          <cell r="G157">
            <v>56565.9</v>
          </cell>
          <cell r="I157">
            <v>56565.9</v>
          </cell>
        </row>
        <row r="158">
          <cell r="C158" t="str">
            <v>Rozměr koše / zásuvná výška :  400x400 mm / 285 mm</v>
          </cell>
          <cell r="F158">
            <v>0</v>
          </cell>
        </row>
        <row r="159">
          <cell r="C159" t="str">
            <v>Jeden mycí cyklus 120 sec., 30 košů/hod.</v>
          </cell>
          <cell r="F159">
            <v>0</v>
          </cell>
        </row>
        <row r="160">
          <cell r="C160" t="str">
            <v>Spotřeba vody za cyklus : 2,0 litru</v>
          </cell>
          <cell r="F160">
            <v>0</v>
          </cell>
        </row>
        <row r="161">
          <cell r="C161" t="str">
            <v>Obsah / příkon bojleru : 6,0 lt. / 3,2 kW</v>
          </cell>
          <cell r="F161">
            <v>0</v>
          </cell>
        </row>
        <row r="162">
          <cell r="C162" t="str">
            <v>Připojení na studenou vodu 3/4", odpad DN 25.</v>
          </cell>
          <cell r="F162">
            <v>0</v>
          </cell>
        </row>
        <row r="163">
          <cell r="C163" t="str">
            <v>Základní výbava : 2x koš hladký, 1x vložka na sklenice, 1x vložka na</v>
          </cell>
          <cell r="F163">
            <v>0</v>
          </cell>
        </row>
        <row r="164">
          <cell r="C164" t="str">
            <v>podšálky, 1x vložka na příbory.</v>
          </cell>
          <cell r="F164">
            <v>0</v>
          </cell>
        </row>
        <row r="165">
          <cell r="C165" t="str">
            <v>Objednací číslo: COM-619748-BHC30</v>
          </cell>
          <cell r="F165">
            <v>0</v>
          </cell>
        </row>
        <row r="166">
          <cell r="C166" t="str">
            <v>Rozměr: 480x540x700 mm</v>
          </cell>
          <cell r="F166">
            <v>0</v>
          </cell>
        </row>
        <row r="167">
          <cell r="C167" t="str">
            <v>Příkon [230V]: 3,3 kW</v>
          </cell>
          <cell r="F167">
            <v>0</v>
          </cell>
        </row>
        <row r="168">
          <cell r="C168" t="str">
            <v>Váha: 37,5 kg</v>
          </cell>
          <cell r="F168">
            <v>0</v>
          </cell>
        </row>
        <row r="169">
          <cell r="A169" t="str">
            <v>10214</v>
          </cell>
          <cell r="B169" t="str">
            <v>JIP-PDP/Z/3535-09070</v>
          </cell>
          <cell r="C169" t="str">
            <v>Pracovní deska prolamovaná - dřezy lisované vevařené</v>
          </cell>
          <cell r="D169" t="str">
            <v>1</v>
          </cell>
          <cell r="E169" t="str">
            <v>ks</v>
          </cell>
          <cell r="F169">
            <v>13901</v>
          </cell>
          <cell r="G169">
            <v>13901</v>
          </cell>
          <cell r="I169">
            <v>13901</v>
          </cell>
        </row>
        <row r="170">
          <cell r="C170" t="str">
            <v>-použitý materiál : DIN 1.4301</v>
          </cell>
          <cell r="F170">
            <v>0</v>
          </cell>
        </row>
        <row r="171">
          <cell r="C171" t="str">
            <v>-nerezový plech tl.1 mm</v>
          </cell>
          <cell r="F171">
            <v>0</v>
          </cell>
        </row>
        <row r="172">
          <cell r="C172" t="str">
            <v>-celková tl. desky 36 mm</v>
          </cell>
          <cell r="F172">
            <v>0</v>
          </cell>
        </row>
        <row r="173">
          <cell r="C173" t="str">
            <v>-výška zadního lemu 40 mm</v>
          </cell>
          <cell r="F173">
            <v>0</v>
          </cell>
        </row>
        <row r="174">
          <cell r="C174" t="str">
            <v>-2x dřez 300x500x300</v>
          </cell>
          <cell r="F174">
            <v>0</v>
          </cell>
        </row>
        <row r="175">
          <cell r="C175" t="str">
            <v>Objednací číslo: JIP-PDP/Z/3535-09070</v>
          </cell>
          <cell r="F175">
            <v>0</v>
          </cell>
        </row>
        <row r="176">
          <cell r="C176" t="str">
            <v>Rozměr: 900x700 mm</v>
          </cell>
          <cell r="F176">
            <v>0</v>
          </cell>
        </row>
        <row r="177">
          <cell r="A177" t="str">
            <v>10215</v>
          </cell>
          <cell r="B177" t="str">
            <v>LZ-QMP CR1220</v>
          </cell>
          <cell r="C177" t="str">
            <v>Registrační pokladna QMP CR1220-RS-PCSCOLFM</v>
          </cell>
          <cell r="D177" t="str">
            <v>1</v>
          </cell>
          <cell r="E177" t="str">
            <v>ks</v>
          </cell>
          <cell r="F177">
            <v>20985.5</v>
          </cell>
          <cell r="G177">
            <v>20985.5</v>
          </cell>
          <cell r="I177">
            <v>20985.5</v>
          </cell>
        </row>
        <row r="178">
          <cell r="C178" t="str">
            <v>-plně programovatelná, plochá klávesnice</v>
          </cell>
          <cell r="F178">
            <v>0</v>
          </cell>
        </row>
        <row r="179">
          <cell r="C179" t="str">
            <v>-restaurační funkce</v>
          </cell>
          <cell r="F179">
            <v>0</v>
          </cell>
        </row>
        <row r="180">
          <cell r="C180" t="str">
            <v>-možnost připojení scaneru</v>
          </cell>
          <cell r="F180">
            <v>0</v>
          </cell>
        </row>
        <row r="181">
          <cell r="C181" t="str">
            <v>-účtenka 2x38 mm</v>
          </cell>
          <cell r="F181">
            <v>0</v>
          </cell>
        </row>
        <row r="182">
          <cell r="C182" t="str">
            <v>-šuplík,</v>
          </cell>
          <cell r="F182">
            <v>0</v>
          </cell>
        </row>
        <row r="183">
          <cell r="C183" t="str">
            <v>-disleplej zákazníka - prodavače: numerický</v>
          </cell>
          <cell r="F183">
            <v>0</v>
          </cell>
        </row>
        <row r="184">
          <cell r="C184" t="str">
            <v>-PLU 1000, euro měna</v>
          </cell>
          <cell r="F184">
            <v>0</v>
          </cell>
        </row>
        <row r="185">
          <cell r="C185" t="str">
            <v>-grafické logo: horní + dolní</v>
          </cell>
          <cell r="F185">
            <v>0</v>
          </cell>
        </row>
        <row r="186">
          <cell r="C186" t="str">
            <v>-hmotnost: 2,6 kg</v>
          </cell>
          <cell r="F186">
            <v>0</v>
          </cell>
        </row>
        <row r="187">
          <cell r="C187" t="str">
            <v>-interface PC/scanner</v>
          </cell>
          <cell r="F187">
            <v>0</v>
          </cell>
        </row>
        <row r="188">
          <cell r="C188" t="str">
            <v>Objednací číslo: LZ-QMP CR1220</v>
          </cell>
          <cell r="F188">
            <v>0</v>
          </cell>
        </row>
        <row r="189">
          <cell r="C189" t="str">
            <v>1.03 Příruční sklad pro bar</v>
          </cell>
          <cell r="F189">
            <v>0</v>
          </cell>
        </row>
        <row r="190">
          <cell r="A190" t="str">
            <v>10301</v>
          </cell>
          <cell r="B190" t="str">
            <v>VSF-CFKS471</v>
          </cell>
          <cell r="C190" t="str">
            <v>Chladící skříň bílá 333 lt.- 1 plné dveře</v>
          </cell>
          <cell r="D190" t="str">
            <v>2</v>
          </cell>
          <cell r="E190" t="str">
            <v>ks</v>
          </cell>
          <cell r="F190">
            <v>15959.1</v>
          </cell>
          <cell r="G190">
            <v>31918.2</v>
          </cell>
          <cell r="I190">
            <v>15959.1</v>
          </cell>
        </row>
        <row r="191">
          <cell r="C191" t="str">
            <v>Rozsah teplot + 1 až + 12*C,</v>
          </cell>
          <cell r="F191">
            <v>0</v>
          </cell>
        </row>
        <row r="192">
          <cell r="C192" t="str">
            <v>jedny plné dveře - neoddělený vnitřní prostor,</v>
          </cell>
          <cell r="F192">
            <v>0</v>
          </cell>
        </row>
        <row r="193">
          <cell r="C193" t="str">
            <v>ventilované chlazení, termostat,</v>
          </cell>
          <cell r="F193">
            <v>0</v>
          </cell>
        </row>
        <row r="194">
          <cell r="C194" t="str">
            <v>automatické odtávání, osvětlení chladícího prostoru,</v>
          </cell>
          <cell r="F194">
            <v>0</v>
          </cell>
        </row>
        <row r="195">
          <cell r="C195" t="str">
            <v>5 roštových polic, zámek, kolečka.</v>
          </cell>
          <cell r="F195">
            <v>0</v>
          </cell>
        </row>
        <row r="196">
          <cell r="C196" t="str">
            <v>Objednací číslo: VSF-CFKS471</v>
          </cell>
          <cell r="F196">
            <v>0</v>
          </cell>
        </row>
        <row r="197">
          <cell r="C197" t="str">
            <v>Rozměr: 600x600x1860 mm</v>
          </cell>
          <cell r="F197">
            <v>0</v>
          </cell>
        </row>
        <row r="198">
          <cell r="A198" t="str">
            <v>10302</v>
          </cell>
          <cell r="B198" t="str">
            <v>JIP-R01/4-14050</v>
          </cell>
          <cell r="C198" t="str">
            <v>Regál policový</v>
          </cell>
          <cell r="D198" t="str">
            <v>1</v>
          </cell>
          <cell r="E198" t="str">
            <v>ks</v>
          </cell>
          <cell r="F198">
            <v>13011.7</v>
          </cell>
          <cell r="G198">
            <v>13011.7</v>
          </cell>
          <cell r="I198">
            <v>13011.7</v>
          </cell>
        </row>
        <row r="199">
          <cell r="C199" t="str">
            <v>-použitý materiál : DIN 1.4301</v>
          </cell>
          <cell r="F199">
            <v>0</v>
          </cell>
        </row>
        <row r="200">
          <cell r="C200" t="str">
            <v>-základní výška regálu 1800 mm</v>
          </cell>
          <cell r="F200">
            <v>0</v>
          </cell>
        </row>
        <row r="201">
          <cell r="C201" t="str">
            <v>-4x plná police</v>
          </cell>
          <cell r="F201">
            <v>0</v>
          </cell>
        </row>
        <row r="202">
          <cell r="C202" t="str">
            <v>-max. celoplošné zatížení jedné police 80kg</v>
          </cell>
          <cell r="F202">
            <v>0</v>
          </cell>
        </row>
        <row r="203">
          <cell r="C203" t="str">
            <v>Objednací číslo: JIP-R01/4-14050</v>
          </cell>
          <cell r="F203">
            <v>0</v>
          </cell>
        </row>
        <row r="204">
          <cell r="C204" t="str">
            <v>Rozměr: 1400x500x1800 mm</v>
          </cell>
          <cell r="F204">
            <v>0</v>
          </cell>
        </row>
        <row r="205">
          <cell r="C205" t="str">
            <v>1.04 Varna</v>
          </cell>
          <cell r="F205">
            <v>0</v>
          </cell>
        </row>
        <row r="206">
          <cell r="A206" t="str">
            <v>10401</v>
          </cell>
          <cell r="B206" t="str">
            <v>MAS-8710631</v>
          </cell>
          <cell r="C206" t="str">
            <v>Nerezové umyvadlo 04 - kolenové ovládání se zpožděním</v>
          </cell>
          <cell r="D206" t="str">
            <v>1</v>
          </cell>
          <cell r="E206" t="str">
            <v>ks</v>
          </cell>
          <cell r="F206">
            <v>5500.5</v>
          </cell>
          <cell r="G206">
            <v>5500.5</v>
          </cell>
          <cell r="I206">
            <v>5500.5</v>
          </cell>
        </row>
        <row r="207">
          <cell r="C207" t="str">
            <v>Celonerezové nástěnné umyvadlo,</v>
          </cell>
          <cell r="F207">
            <v>0</v>
          </cell>
        </row>
        <row r="208">
          <cell r="C208" t="str">
            <v>kolenové ovládání, sifon a baterie,</v>
          </cell>
          <cell r="F208">
            <v>0</v>
          </cell>
        </row>
        <row r="209">
          <cell r="C209" t="str">
            <v>nastavení teploty vody pomocí směšovacího ventilu (vč. zpětných</v>
          </cell>
          <cell r="F209">
            <v>0</v>
          </cell>
        </row>
        <row r="210">
          <cell r="C210" t="str">
            <v>klapek pod umyvadlem)</v>
          </cell>
          <cell r="F210">
            <v>0</v>
          </cell>
        </row>
        <row r="211">
          <cell r="C211" t="str">
            <v>s 1/2" šroubením pro teplou a studenou vodu.</v>
          </cell>
          <cell r="F211">
            <v>0</v>
          </cell>
        </row>
        <row r="212">
          <cell r="C212" t="str">
            <v>Voda je spuštěna stlačením ventilu, který má nastaveno automatické</v>
          </cell>
          <cell r="F212">
            <v>0</v>
          </cell>
        </row>
        <row r="213">
          <cell r="C213" t="str">
            <v>zpoždění vypínání vody.</v>
          </cell>
          <cell r="F213">
            <v>0</v>
          </cell>
        </row>
        <row r="214">
          <cell r="C214" t="str">
            <v>Objednací číslo: MAS-8710631</v>
          </cell>
          <cell r="F214">
            <v>0</v>
          </cell>
        </row>
        <row r="215">
          <cell r="C215" t="str">
            <v>Rozměr: 470x370x225 mm</v>
          </cell>
          <cell r="F215">
            <v>0</v>
          </cell>
        </row>
        <row r="216">
          <cell r="A216" t="str">
            <v>10402</v>
          </cell>
          <cell r="B216" t="str">
            <v>JIP-PNO/40</v>
          </cell>
          <cell r="C216" t="str">
            <v>Pojízdná nádoba na odpadky 40 litrů</v>
          </cell>
          <cell r="D216" t="str">
            <v>1</v>
          </cell>
          <cell r="E216" t="str">
            <v>ks</v>
          </cell>
          <cell r="F216">
            <v>5812.1</v>
          </cell>
          <cell r="G216">
            <v>5812.1</v>
          </cell>
          <cell r="I216">
            <v>5812.1</v>
          </cell>
        </row>
        <row r="217">
          <cell r="C217" t="str">
            <v>-použitý materiál : DIN 1.4301</v>
          </cell>
          <cell r="F217">
            <v>0</v>
          </cell>
        </row>
        <row r="218">
          <cell r="C218" t="str">
            <v>-opatřená víkem</v>
          </cell>
          <cell r="F218">
            <v>0</v>
          </cell>
        </row>
        <row r="219">
          <cell r="C219" t="str">
            <v>-3x otočné kolečko d=50</v>
          </cell>
          <cell r="F219">
            <v>0</v>
          </cell>
        </row>
        <row r="220">
          <cell r="C220" t="str">
            <v>Objednací číslo: JIP-PNO/40</v>
          </cell>
          <cell r="F220">
            <v>0</v>
          </cell>
        </row>
        <row r="221">
          <cell r="C221" t="str">
            <v>Rozměr: pr.350x620v mm</v>
          </cell>
          <cell r="F221">
            <v>0</v>
          </cell>
        </row>
        <row r="222">
          <cell r="A222" t="str">
            <v>10403</v>
          </cell>
          <cell r="B222" t="str">
            <v>JIP-SCH21GN-13070</v>
          </cell>
          <cell r="C222" t="str">
            <v>Chlazený stůl na GN</v>
          </cell>
          <cell r="D222" t="str">
            <v>1</v>
          </cell>
          <cell r="E222" t="str">
            <v>ks</v>
          </cell>
          <cell r="F222">
            <v>59539.5</v>
          </cell>
          <cell r="G222">
            <v>59539.5</v>
          </cell>
          <cell r="I222">
            <v>59539.5</v>
          </cell>
        </row>
        <row r="223">
          <cell r="C223" t="str">
            <v>-použitý materiál : DIN 1.4301</v>
          </cell>
          <cell r="F223">
            <v>0</v>
          </cell>
        </row>
        <row r="224">
          <cell r="C224" t="str">
            <v>-pracovní deska tl.36 mm</v>
          </cell>
          <cell r="F224">
            <v>0</v>
          </cell>
        </row>
        <row r="225">
          <cell r="C225" t="str">
            <v>-základní výška stolu 850 mm</v>
          </cell>
          <cell r="F225">
            <v>0</v>
          </cell>
        </row>
        <row r="226">
          <cell r="C226" t="str">
            <v>-výšková stavitelnost +25 mm</v>
          </cell>
          <cell r="F226">
            <v>0</v>
          </cell>
        </row>
        <row r="227">
          <cell r="C227" t="str">
            <v>-podpěry pro GN 1/1,2x křídlové dveře, chladící agregát vpravo</v>
          </cell>
          <cell r="F227">
            <v>0</v>
          </cell>
        </row>
        <row r="228">
          <cell r="C228" t="str">
            <v>-technické údaje : regulace teploty +2*C až +8*C, přívodní napětí</v>
          </cell>
          <cell r="F228">
            <v>0</v>
          </cell>
        </row>
        <row r="229">
          <cell r="C229" t="str">
            <v>230V/50Hz</v>
          </cell>
          <cell r="F229">
            <v>0</v>
          </cell>
        </row>
        <row r="230">
          <cell r="C230" t="str">
            <v>-chladivo R134a, pohyblivý přívod s vidlicí</v>
          </cell>
          <cell r="F230">
            <v>0</v>
          </cell>
        </row>
        <row r="231">
          <cell r="C231" t="str">
            <v>Objednací číslo: JIP-SCH21GN-13070</v>
          </cell>
          <cell r="F231">
            <v>0</v>
          </cell>
        </row>
        <row r="232">
          <cell r="C232" t="str">
            <v>Rozměr: 1350x700x850 mm</v>
          </cell>
          <cell r="F232">
            <v>0</v>
          </cell>
        </row>
        <row r="233">
          <cell r="C233" t="str">
            <v>Příkon [230V]: 0,38 kW</v>
          </cell>
          <cell r="F233">
            <v>0</v>
          </cell>
        </row>
        <row r="234">
          <cell r="A234" t="str">
            <v>10403a</v>
          </cell>
          <cell r="B234" t="str">
            <v>JIP-800018</v>
          </cell>
          <cell r="C234" t="str">
            <v>Vevaření dřezu 300x500 mm</v>
          </cell>
          <cell r="D234" t="str">
            <v>1</v>
          </cell>
          <cell r="E234" t="str">
            <v>ks</v>
          </cell>
          <cell r="F234">
            <v>3781</v>
          </cell>
          <cell r="G234">
            <v>3781</v>
          </cell>
          <cell r="I234">
            <v>3781</v>
          </cell>
        </row>
        <row r="235">
          <cell r="C235" t="str">
            <v>Objednací číslo: JIP-800018</v>
          </cell>
          <cell r="F235">
            <v>0</v>
          </cell>
        </row>
        <row r="236">
          <cell r="A236" t="str">
            <v>10404</v>
          </cell>
          <cell r="B236" t="str">
            <v>JIP-P1-12030</v>
          </cell>
          <cell r="C236" t="str">
            <v>Nástěnná police jednopatrová - plná</v>
          </cell>
          <cell r="D236" t="str">
            <v>1</v>
          </cell>
          <cell r="E236" t="str">
            <v>ks</v>
          </cell>
          <cell r="F236">
            <v>2914.8</v>
          </cell>
          <cell r="G236">
            <v>2914.8</v>
          </cell>
          <cell r="I236">
            <v>2914.8</v>
          </cell>
        </row>
        <row r="237">
          <cell r="C237" t="str">
            <v>-použitý materiál : DIN 1.4301</v>
          </cell>
          <cell r="F237">
            <v>0</v>
          </cell>
        </row>
        <row r="238">
          <cell r="C238" t="str">
            <v>-základní výška police 300 mm</v>
          </cell>
          <cell r="F238">
            <v>0</v>
          </cell>
        </row>
        <row r="239">
          <cell r="C239" t="str">
            <v>-1x plná police</v>
          </cell>
          <cell r="F239">
            <v>0</v>
          </cell>
        </row>
        <row r="240">
          <cell r="C240" t="str">
            <v>Objednací číslo: JIP-P1-12030</v>
          </cell>
          <cell r="F240">
            <v>0</v>
          </cell>
        </row>
        <row r="241">
          <cell r="C241" t="str">
            <v>Rozměr: 1200x300x300 mm</v>
          </cell>
          <cell r="F241">
            <v>0</v>
          </cell>
        </row>
        <row r="242">
          <cell r="A242" t="str">
            <v>10405</v>
          </cell>
          <cell r="B242" t="str">
            <v>NOV-DIGI DS-500</v>
          </cell>
          <cell r="C242" t="str">
            <v>Kontrolní váha digitální DS-500</v>
          </cell>
          <cell r="D242" t="str">
            <v>1</v>
          </cell>
          <cell r="E242" t="str">
            <v>ks</v>
          </cell>
          <cell r="F242">
            <v>7457.5</v>
          </cell>
          <cell r="G242">
            <v>7457.5</v>
          </cell>
          <cell r="I242">
            <v>7457.5</v>
          </cell>
        </row>
        <row r="243">
          <cell r="C243" t="str">
            <v>-display LCD</v>
          </cell>
          <cell r="F243">
            <v>0</v>
          </cell>
        </row>
        <row r="244">
          <cell r="C244" t="str">
            <v>-max. rozsah - přesnost 1,5 kg - 15 kg e=0,5-5g</v>
          </cell>
          <cell r="F244">
            <v>0</v>
          </cell>
        </row>
        <row r="245">
          <cell r="C245" t="str">
            <v>-funkce: nulování, tára, možnost automatického vypnutí po 3 nebo 10</v>
          </cell>
          <cell r="F245">
            <v>0</v>
          </cell>
        </row>
        <row r="246">
          <cell r="C246" t="str">
            <v>minutách</v>
          </cell>
          <cell r="F246">
            <v>0</v>
          </cell>
        </row>
        <row r="247">
          <cell r="C247" t="str">
            <v>-stupeň krytí: IP-65 (odolnost proti stříkající vodě)</v>
          </cell>
          <cell r="F247">
            <v>0</v>
          </cell>
        </row>
        <row r="248">
          <cell r="C248" t="str">
            <v>-provoz. tepolota -10 až +40°C</v>
          </cell>
          <cell r="F248">
            <v>0</v>
          </cell>
        </row>
        <row r="249">
          <cell r="C249" t="str">
            <v>-provoz. vlhkost max 85%</v>
          </cell>
          <cell r="F249">
            <v>0</v>
          </cell>
        </row>
        <row r="250">
          <cell r="C250" t="str">
            <v>-napájení 220/50Hz nebo baterie</v>
          </cell>
          <cell r="F250">
            <v>0</v>
          </cell>
        </row>
        <row r="251">
          <cell r="C251" t="str">
            <v>-adaptér HAMA</v>
          </cell>
          <cell r="F251">
            <v>0</v>
          </cell>
        </row>
        <row r="252">
          <cell r="C252" t="str">
            <v>Objednací číslo: NOV-DIGI DS-500</v>
          </cell>
          <cell r="F252">
            <v>0</v>
          </cell>
        </row>
        <row r="253">
          <cell r="C253" t="str">
            <v>Rozměr: 240x270x120 mm mm</v>
          </cell>
          <cell r="F253">
            <v>0</v>
          </cell>
        </row>
        <row r="254">
          <cell r="A254" t="str">
            <v>10406</v>
          </cell>
          <cell r="B254" t="str">
            <v>RMG-MD-53</v>
          </cell>
          <cell r="C254" t="str">
            <v>Dřevěná masodeska</v>
          </cell>
          <cell r="D254" t="str">
            <v>1</v>
          </cell>
          <cell r="E254" t="str">
            <v>ks</v>
          </cell>
          <cell r="F254">
            <v>1140</v>
          </cell>
          <cell r="G254">
            <v>1140</v>
          </cell>
          <cell r="I254">
            <v>1140</v>
          </cell>
        </row>
        <row r="255">
          <cell r="C255" t="str">
            <v>lepené z bukového dřeva</v>
          </cell>
          <cell r="F255">
            <v>0</v>
          </cell>
        </row>
        <row r="256">
          <cell r="C256" t="str">
            <v>oboustranné opracování</v>
          </cell>
          <cell r="F256">
            <v>0</v>
          </cell>
        </row>
        <row r="257">
          <cell r="C257" t="str">
            <v>Objednací číslo: RMG-MD-53</v>
          </cell>
          <cell r="F257">
            <v>0</v>
          </cell>
        </row>
        <row r="258">
          <cell r="C258" t="str">
            <v>Rozměr: 500x300x7 mm</v>
          </cell>
          <cell r="F258">
            <v>0</v>
          </cell>
        </row>
        <row r="259">
          <cell r="A259" t="str">
            <v>10407</v>
          </cell>
          <cell r="C259" t="str">
            <v>neobsazeno</v>
          </cell>
          <cell r="D259" t="str">
            <v>1</v>
          </cell>
          <cell r="E259" t="str">
            <v>ks</v>
          </cell>
          <cell r="F259">
            <v>0</v>
          </cell>
          <cell r="I259">
            <v>0</v>
          </cell>
        </row>
        <row r="260">
          <cell r="A260" t="str">
            <v>10408</v>
          </cell>
          <cell r="B260" t="str">
            <v>JIP-S01-12070</v>
          </cell>
          <cell r="C260" t="str">
            <v>Pracovní stůl jednoduchý</v>
          </cell>
          <cell r="D260" t="str">
            <v>1</v>
          </cell>
          <cell r="E260" t="str">
            <v>ks</v>
          </cell>
          <cell r="F260">
            <v>8823</v>
          </cell>
          <cell r="G260">
            <v>8823</v>
          </cell>
          <cell r="I260">
            <v>8823</v>
          </cell>
        </row>
        <row r="261">
          <cell r="C261" t="str">
            <v>-použitý materiál :DIN 1.4301</v>
          </cell>
          <cell r="F261">
            <v>0</v>
          </cell>
        </row>
        <row r="262">
          <cell r="C262" t="str">
            <v>-pracovní deska tl.36 mm</v>
          </cell>
          <cell r="F262">
            <v>0</v>
          </cell>
        </row>
        <row r="263">
          <cell r="C263" t="str">
            <v>-výška zadního lemu 40 mm</v>
          </cell>
          <cell r="F263">
            <v>0</v>
          </cell>
        </row>
        <row r="264">
          <cell r="C264" t="str">
            <v>-základní výška stolu 850 mm</v>
          </cell>
          <cell r="F264">
            <v>0</v>
          </cell>
        </row>
        <row r="265">
          <cell r="C265" t="str">
            <v>-podstavná výška 780 mm</v>
          </cell>
          <cell r="F265">
            <v>0</v>
          </cell>
        </row>
        <row r="266">
          <cell r="C266" t="str">
            <v>-výšková stavitelnost +45 mm</v>
          </cell>
          <cell r="F266">
            <v>0</v>
          </cell>
        </row>
        <row r="267">
          <cell r="C267" t="str">
            <v>Objednací číslo: JIP-S01-12070</v>
          </cell>
          <cell r="F267">
            <v>0</v>
          </cell>
        </row>
        <row r="268">
          <cell r="C268" t="str">
            <v>Rozměr: 1200x700x850 mm</v>
          </cell>
          <cell r="F268">
            <v>0</v>
          </cell>
        </row>
        <row r="269">
          <cell r="A269" t="str">
            <v>10409</v>
          </cell>
          <cell r="B269" t="str">
            <v>MAS-5410125-P82</v>
          </cell>
          <cell r="C269" t="str">
            <v>Řezačka masa 250 kg/h</v>
          </cell>
          <cell r="D269" t="str">
            <v>1</v>
          </cell>
          <cell r="E269" t="str">
            <v>ks</v>
          </cell>
          <cell r="F269">
            <v>39805</v>
          </cell>
          <cell r="G269">
            <v>39805</v>
          </cell>
          <cell r="I269">
            <v>39805</v>
          </cell>
        </row>
        <row r="270">
          <cell r="C270" t="str">
            <v>celonerezové provedení,</v>
          </cell>
          <cell r="F270">
            <v>0</v>
          </cell>
        </row>
        <row r="271">
          <cell r="C271" t="str">
            <v>vypínač se zpětným chodem,</v>
          </cell>
          <cell r="F271">
            <v>0</v>
          </cell>
        </row>
        <row r="272">
          <cell r="C272" t="str">
            <v>tepelná pojistka "reset",</v>
          </cell>
          <cell r="F272">
            <v>0</v>
          </cell>
        </row>
        <row r="273">
          <cell r="C273" t="str">
            <v>robustní šneková převodovka pro těžký provoz,</v>
          </cell>
          <cell r="F273">
            <v>0</v>
          </cell>
        </row>
        <row r="274">
          <cell r="C274" t="str">
            <v>průměr nože 82 mm,</v>
          </cell>
          <cell r="F274">
            <v>0</v>
          </cell>
        </row>
        <row r="275">
          <cell r="C275" t="str">
            <v>výkon dle prům. desky cca 250 kg/hod.</v>
          </cell>
          <cell r="F275">
            <v>0</v>
          </cell>
        </row>
        <row r="276">
          <cell r="C276" t="str">
            <v>Objednací číslo: MAS-5410125-P82</v>
          </cell>
          <cell r="F276">
            <v>0</v>
          </cell>
        </row>
        <row r="277">
          <cell r="C277" t="str">
            <v>Rozměr: 350x500x505 mm</v>
          </cell>
          <cell r="F277">
            <v>0</v>
          </cell>
        </row>
        <row r="278">
          <cell r="C278" t="str">
            <v>Příkon [400V]: 1,5 kW</v>
          </cell>
          <cell r="F278">
            <v>0</v>
          </cell>
        </row>
        <row r="279">
          <cell r="A279" t="str">
            <v>10410</v>
          </cell>
          <cell r="B279" t="str">
            <v>Z-ZRT16JBC</v>
          </cell>
          <cell r="C279" t="str">
            <v>Chladící skříň 159 l-bez mrazáku</v>
          </cell>
          <cell r="D279" t="str">
            <v>2</v>
          </cell>
          <cell r="E279" t="str">
            <v>ks</v>
          </cell>
          <cell r="F279">
            <v>5117.7</v>
          </cell>
          <cell r="G279">
            <v>10235.4</v>
          </cell>
          <cell r="I279">
            <v>5117.7</v>
          </cell>
        </row>
        <row r="280">
          <cell r="C280" t="str">
            <v>momoklimatická chladnička</v>
          </cell>
          <cell r="F280">
            <v>0</v>
          </cell>
        </row>
        <row r="281">
          <cell r="C281" t="str">
            <v>AUTO</v>
          </cell>
          <cell r="F281">
            <v>0</v>
          </cell>
        </row>
        <row r="282">
          <cell r="C282" t="str">
            <v>Sigma design</v>
          </cell>
          <cell r="F282">
            <v>0</v>
          </cell>
        </row>
        <row r="283">
          <cell r="C283" t="str">
            <v>BBS</v>
          </cell>
          <cell r="F283">
            <v>0</v>
          </cell>
        </row>
        <row r="284">
          <cell r="C284" t="str">
            <v>užitný objem 148 litrů</v>
          </cell>
          <cell r="F284">
            <v>0</v>
          </cell>
        </row>
        <row r="285">
          <cell r="C285" t="str">
            <v>Objednací číslo: Z-ZRT16JBC</v>
          </cell>
          <cell r="F285">
            <v>0</v>
          </cell>
        </row>
        <row r="286">
          <cell r="C286" t="str">
            <v>Rozměr: 550x612x850 mm</v>
          </cell>
          <cell r="F286">
            <v>0</v>
          </cell>
        </row>
        <row r="287">
          <cell r="C287" t="str">
            <v>Příkon [230V]: 0,4 kW</v>
          </cell>
          <cell r="F287">
            <v>0</v>
          </cell>
        </row>
        <row r="288">
          <cell r="A288" t="str">
            <v>10411</v>
          </cell>
          <cell r="C288" t="str">
            <v>Pracovní stůl skříňový - křídlové dveře</v>
          </cell>
          <cell r="D288" t="str">
            <v>1</v>
          </cell>
          <cell r="E288" t="str">
            <v>ks</v>
          </cell>
          <cell r="F288">
            <v>50162.9</v>
          </cell>
          <cell r="G288">
            <v>50162.9</v>
          </cell>
          <cell r="I288">
            <v>50162.9</v>
          </cell>
        </row>
        <row r="289">
          <cell r="C289" t="str">
            <v>-použitý materiál :DIN 1.4301</v>
          </cell>
          <cell r="F289">
            <v>0</v>
          </cell>
        </row>
        <row r="290">
          <cell r="C290" t="str">
            <v>-pracovní deska tl.36 mm</v>
          </cell>
          <cell r="F290">
            <v>0</v>
          </cell>
        </row>
        <row r="291">
          <cell r="C291" t="str">
            <v>-výška zadního lemu 40 mm</v>
          </cell>
          <cell r="F291">
            <v>0</v>
          </cell>
        </row>
        <row r="292">
          <cell r="C292" t="str">
            <v>-základní výška stolu 850 mm</v>
          </cell>
          <cell r="F292">
            <v>0</v>
          </cell>
        </row>
        <row r="293">
          <cell r="C293" t="str">
            <v>-výšková stavitelnost +45 mm</v>
          </cell>
          <cell r="F293">
            <v>0</v>
          </cell>
        </row>
        <row r="294">
          <cell r="C294" t="str">
            <v>-interiérové obložení - dle rautového provedení</v>
          </cell>
          <cell r="F294">
            <v>0</v>
          </cell>
        </row>
        <row r="295">
          <cell r="C295" t="str">
            <v>-dvě police, spodní police ve výšce 150 mm</v>
          </cell>
          <cell r="F295">
            <v>0</v>
          </cell>
        </row>
        <row r="296">
          <cell r="C296" t="str">
            <v>-křídlové dveře</v>
          </cell>
          <cell r="F296">
            <v>0</v>
          </cell>
        </row>
        <row r="297">
          <cell r="C297" t="str">
            <v>-snížená nástavba pro varné topy</v>
          </cell>
          <cell r="F297">
            <v>0</v>
          </cell>
        </row>
        <row r="298">
          <cell r="C298" t="str">
            <v>-včetně 6 ks samostatně jištěných zásuvek na nástavbě nerez desky</v>
          </cell>
          <cell r="F298">
            <v>0</v>
          </cell>
        </row>
        <row r="299">
          <cell r="C299" t="str">
            <v>Rozměr: 1400x800x850 mm</v>
          </cell>
          <cell r="F299">
            <v>0</v>
          </cell>
        </row>
        <row r="300">
          <cell r="A300" t="str">
            <v>10412</v>
          </cell>
          <cell r="B300" t="str">
            <v>M-1040243100-VBE40DB</v>
          </cell>
          <cell r="C300" t="str">
            <v>Elektrická MULTI pánev s vanou 13,0lt. DROP IN SYSTEM VBE40DB</v>
          </cell>
          <cell r="D300" t="str">
            <v>1</v>
          </cell>
          <cell r="E300" t="str">
            <v>ks</v>
          </cell>
          <cell r="F300">
            <v>37944.9</v>
          </cell>
          <cell r="G300">
            <v>37944.9</v>
          </cell>
          <cell r="I300">
            <v>37944.9</v>
          </cell>
        </row>
        <row r="301">
          <cell r="C301" t="str">
            <v>S ovládacím boxem.</v>
          </cell>
          <cell r="F301">
            <v>0</v>
          </cell>
        </row>
        <row r="302">
          <cell r="C302" t="str">
            <v>Objednací číslo: M-1040243100-VBE40DB</v>
          </cell>
          <cell r="F302">
            <v>0</v>
          </cell>
        </row>
        <row r="303">
          <cell r="C303" t="str">
            <v>Rozměr: 400x600x320 mm</v>
          </cell>
          <cell r="F303">
            <v>0</v>
          </cell>
        </row>
        <row r="304">
          <cell r="C304" t="str">
            <v>Příkon [400V]: 4 kW</v>
          </cell>
          <cell r="F304">
            <v>0</v>
          </cell>
        </row>
        <row r="305">
          <cell r="C305" t="str">
            <v>Objem: ,22 m3</v>
          </cell>
          <cell r="F305">
            <v>0</v>
          </cell>
        </row>
        <row r="306">
          <cell r="A306" t="str">
            <v>10413</v>
          </cell>
          <cell r="B306" t="str">
            <v>M-1040243514-BME40DMB</v>
          </cell>
          <cell r="C306" t="str">
            <v>Elektrická ohřívací vana (1x 1/1GN) DROP IN SYSTEM BME40DMB</v>
          </cell>
          <cell r="D306" t="str">
            <v>1</v>
          </cell>
          <cell r="E306" t="str">
            <v>ks</v>
          </cell>
          <cell r="F306">
            <v>15508.8</v>
          </cell>
          <cell r="G306">
            <v>15508.8</v>
          </cell>
          <cell r="I306">
            <v>15508.8</v>
          </cell>
        </row>
        <row r="307">
          <cell r="C307" t="str">
            <v>S ovládacím boxem.</v>
          </cell>
          <cell r="F307">
            <v>0</v>
          </cell>
        </row>
        <row r="308">
          <cell r="C308" t="str">
            <v>Objednací číslo: M-1040243514-BME40DMB</v>
          </cell>
          <cell r="F308">
            <v>0</v>
          </cell>
        </row>
        <row r="309">
          <cell r="C309" t="str">
            <v>Rozměr: 400x600x335 mm</v>
          </cell>
          <cell r="F309">
            <v>0</v>
          </cell>
        </row>
        <row r="310">
          <cell r="C310" t="str">
            <v>Příkon [230V]: 2 kW</v>
          </cell>
          <cell r="F310">
            <v>0</v>
          </cell>
        </row>
        <row r="311">
          <cell r="C311" t="str">
            <v>Objem: ,11 m3</v>
          </cell>
          <cell r="F311">
            <v>0</v>
          </cell>
        </row>
        <row r="312">
          <cell r="A312" t="str">
            <v>10414</v>
          </cell>
          <cell r="B312" t="str">
            <v>M-1040240714-PCVE40DB</v>
          </cell>
          <cell r="C312" t="str">
            <v>Elektrický sporák sklokeramický 2 varné zóny DROP IN SYSTEM PCVE40DB</v>
          </cell>
          <cell r="D312" t="str">
            <v>1</v>
          </cell>
          <cell r="E312" t="str">
            <v>ks</v>
          </cell>
          <cell r="F312">
            <v>25542.7</v>
          </cell>
          <cell r="G312">
            <v>25542.7</v>
          </cell>
          <cell r="I312">
            <v>25542.7</v>
          </cell>
        </row>
        <row r="313">
          <cell r="C313" t="str">
            <v>S ovládacím boxem.</v>
          </cell>
          <cell r="F313">
            <v>0</v>
          </cell>
        </row>
        <row r="314">
          <cell r="C314" t="str">
            <v>Objednací číslo: M-1040240714-PCVE40DB</v>
          </cell>
          <cell r="F314">
            <v>0</v>
          </cell>
        </row>
        <row r="315">
          <cell r="C315" t="str">
            <v>Rozměr: 400x600x70 mm</v>
          </cell>
          <cell r="F315">
            <v>0</v>
          </cell>
        </row>
        <row r="316">
          <cell r="C316" t="str">
            <v>Příkon [400V]: 4,2 kW</v>
          </cell>
          <cell r="F316">
            <v>0</v>
          </cell>
        </row>
        <row r="317">
          <cell r="C317" t="str">
            <v>Objem: ,13 m3</v>
          </cell>
          <cell r="F317">
            <v>0</v>
          </cell>
        </row>
        <row r="318">
          <cell r="A318" t="str">
            <v>10415</v>
          </cell>
          <cell r="B318" t="str">
            <v>ML-CUBE-ME061P</v>
          </cell>
          <cell r="C318" t="str">
            <v>Elektrický horkovzdušný konvektomat s parním generátorem The CUBE ME061P</v>
          </cell>
          <cell r="D318" t="str">
            <v>1</v>
          </cell>
          <cell r="E318" t="str">
            <v>ks</v>
          </cell>
          <cell r="F318">
            <v>182671.7</v>
          </cell>
          <cell r="G318">
            <v>182671.7</v>
          </cell>
          <cell r="I318">
            <v>182671.7</v>
          </cell>
        </row>
        <row r="319">
          <cell r="C319" t="str">
            <v>Elektronické programování - 99 programů s 9 varnými fázemi. Průběh</v>
          </cell>
          <cell r="F319">
            <v>0</v>
          </cell>
        </row>
        <row r="320">
          <cell r="C320" t="str">
            <v>kroků v automatickém sledu.</v>
          </cell>
          <cell r="F320">
            <v>0</v>
          </cell>
        </row>
        <row r="321">
          <cell r="C321" t="str">
            <v>Digitální numerické ukazatele. AUTOCLIMA - přesné nastavení zvolené</v>
          </cell>
          <cell r="F321">
            <v>0</v>
          </cell>
        </row>
        <row r="322">
          <cell r="C322" t="str">
            <v>vlhkosti v komoře. Samodiagnostika závad. Redukované - dvojité otáčky</v>
          </cell>
          <cell r="F322">
            <v>0</v>
          </cell>
        </row>
        <row r="323">
          <cell r="C323" t="str">
            <v>ventilátoru. Autoreve</v>
          </cell>
          <cell r="F323">
            <v>0</v>
          </cell>
        </row>
        <row r="324">
          <cell r="C324" t="str">
            <v>Objednací číslo: ML-CUBE-ME061P</v>
          </cell>
          <cell r="F324">
            <v>0</v>
          </cell>
        </row>
        <row r="325">
          <cell r="C325" t="str">
            <v>Rozměr: 930x750x810 mm</v>
          </cell>
          <cell r="F325">
            <v>0</v>
          </cell>
        </row>
        <row r="326">
          <cell r="C326" t="str">
            <v>Příkon [400V]: 8 kW</v>
          </cell>
          <cell r="F326">
            <v>0</v>
          </cell>
        </row>
        <row r="327">
          <cell r="A327" t="str">
            <v>10416</v>
          </cell>
          <cell r="B327" t="str">
            <v>JIP-PD02-09375</v>
          </cell>
          <cell r="C327" t="str">
            <v>Podstavec pod konvektomat THE CUBE 6x 1/1 s úchyty pro GN</v>
          </cell>
          <cell r="D327" t="str">
            <v>1</v>
          </cell>
          <cell r="E327" t="str">
            <v>ks</v>
          </cell>
          <cell r="F327">
            <v>11822</v>
          </cell>
          <cell r="G327">
            <v>11822</v>
          </cell>
          <cell r="I327">
            <v>11822</v>
          </cell>
        </row>
        <row r="328">
          <cell r="C328" t="str">
            <v>-použitý materiál : DIN 1.4301</v>
          </cell>
          <cell r="F328">
            <v>0</v>
          </cell>
        </row>
        <row r="329">
          <cell r="C329" t="str">
            <v>-základní výška podstavce 850 mm</v>
          </cell>
          <cell r="F329">
            <v>0</v>
          </cell>
        </row>
        <row r="330">
          <cell r="C330" t="str">
            <v>-výšková stavitelnost +45 mm</v>
          </cell>
          <cell r="F330">
            <v>0</v>
          </cell>
        </row>
        <row r="331">
          <cell r="C331" t="str">
            <v>-1x plná police</v>
          </cell>
          <cell r="F331">
            <v>0</v>
          </cell>
        </row>
        <row r="332">
          <cell r="C332" t="str">
            <v>-vlevo 7 párů podpěr pro GN 2/1 a 1/1</v>
          </cell>
          <cell r="F332">
            <v>0</v>
          </cell>
        </row>
        <row r="333">
          <cell r="C333" t="str">
            <v>-rozměry je nutné zadat dle typu zařízení</v>
          </cell>
          <cell r="F333">
            <v>0</v>
          </cell>
        </row>
        <row r="334">
          <cell r="C334" t="str">
            <v>Objednací číslo: JIP-PD02-09375</v>
          </cell>
          <cell r="F334">
            <v>0</v>
          </cell>
        </row>
        <row r="335">
          <cell r="C335" t="str">
            <v>Rozměr: 930x615x850 mm</v>
          </cell>
          <cell r="F335">
            <v>0</v>
          </cell>
        </row>
        <row r="336">
          <cell r="A336" t="str">
            <v>10417</v>
          </cell>
          <cell r="B336" t="str">
            <v>RMG-B-08</v>
          </cell>
          <cell r="C336" t="str">
            <v>Změkčovač vody - automatický B-08</v>
          </cell>
          <cell r="D336" t="str">
            <v>1</v>
          </cell>
          <cell r="E336" t="str">
            <v>ks</v>
          </cell>
          <cell r="F336">
            <v>14231</v>
          </cell>
          <cell r="G336">
            <v>14231</v>
          </cell>
          <cell r="I336">
            <v>14231</v>
          </cell>
        </row>
        <row r="337">
          <cell r="C337" t="str">
            <v>-změkčovač vody pro kávovary,</v>
          </cell>
          <cell r="F337">
            <v>0</v>
          </cell>
        </row>
        <row r="338">
          <cell r="C338" t="str">
            <v>myčky a konvektomaty</v>
          </cell>
          <cell r="F338">
            <v>0</v>
          </cell>
        </row>
        <row r="339">
          <cell r="C339" t="str">
            <v>-nerezová nádoba změkčovače</v>
          </cell>
          <cell r="F339">
            <v>0</v>
          </cell>
        </row>
        <row r="340">
          <cell r="C340" t="str">
            <v>-elektromechanická řídící jednotka 8W/230V</v>
          </cell>
          <cell r="F340">
            <v>0</v>
          </cell>
        </row>
        <row r="341">
          <cell r="C341" t="str">
            <v>-nastavení regenerace na dny v týdnu</v>
          </cell>
          <cell r="F341">
            <v>0</v>
          </cell>
        </row>
        <row r="342">
          <cell r="C342" t="str">
            <v>-umožňuje regenerovat každý den</v>
          </cell>
          <cell r="F342">
            <v>0</v>
          </cell>
        </row>
        <row r="343">
          <cell r="C343" t="str">
            <v>-max. hodinový průtok 1500 l/h</v>
          </cell>
          <cell r="F343">
            <v>0</v>
          </cell>
        </row>
        <row r="344">
          <cell r="C344" t="str">
            <v>-mechanické ovládání ventilů</v>
          </cell>
          <cell r="F344">
            <v>0</v>
          </cell>
        </row>
        <row r="345">
          <cell r="C345" t="str">
            <v>-regenerace se provádí tabletovanou solí</v>
          </cell>
          <cell r="F345">
            <v>0</v>
          </cell>
        </row>
        <row r="346">
          <cell r="C346" t="str">
            <v>-funkce: zabraňuje zavápňování zařízení a</v>
          </cell>
          <cell r="F346">
            <v>0</v>
          </cell>
        </row>
        <row r="347">
          <cell r="C347" t="str">
            <v>tím chrání přístroj před poškozením</v>
          </cell>
          <cell r="F347">
            <v>0</v>
          </cell>
        </row>
        <row r="348">
          <cell r="C348" t="str">
            <v>-připojení na šroubení 3/4 s vnitřním závitem</v>
          </cell>
          <cell r="F348">
            <v>0</v>
          </cell>
        </row>
        <row r="349">
          <cell r="C349" t="str">
            <v>Objednací číslo: RMG-B-08</v>
          </cell>
          <cell r="F349">
            <v>0</v>
          </cell>
        </row>
        <row r="350">
          <cell r="C350" t="str">
            <v>Příkon [230V]: 8W / 230V kW</v>
          </cell>
          <cell r="F350">
            <v>0</v>
          </cell>
        </row>
        <row r="351">
          <cell r="A351" t="str">
            <v>10418</v>
          </cell>
          <cell r="B351" t="str">
            <v>JIP-S01L-10070</v>
          </cell>
          <cell r="C351" t="str">
            <v>Pracovní stůl jednoduchý nad chladnice</v>
          </cell>
          <cell r="D351" t="str">
            <v>1</v>
          </cell>
          <cell r="E351" t="str">
            <v>ks</v>
          </cell>
          <cell r="F351">
            <v>8463.7000000000007</v>
          </cell>
          <cell r="G351">
            <v>8463.7000000000007</v>
          </cell>
          <cell r="I351">
            <v>8463.7000000000007</v>
          </cell>
        </row>
        <row r="352">
          <cell r="C352" t="str">
            <v>-použitý materiál :DIN 1.4301</v>
          </cell>
          <cell r="F352">
            <v>0</v>
          </cell>
        </row>
        <row r="353">
          <cell r="C353" t="str">
            <v>-pracovní deska tl.36 mm</v>
          </cell>
          <cell r="F353">
            <v>0</v>
          </cell>
        </row>
        <row r="354">
          <cell r="C354" t="str">
            <v>-výška zadního lemu 40 mm</v>
          </cell>
          <cell r="F354">
            <v>0</v>
          </cell>
        </row>
        <row r="355">
          <cell r="C355" t="str">
            <v>-základní výška stolu 900 mm</v>
          </cell>
          <cell r="F355">
            <v>0</v>
          </cell>
        </row>
        <row r="356">
          <cell r="C356" t="str">
            <v>-podstavná výška 860 mm</v>
          </cell>
          <cell r="F356">
            <v>0</v>
          </cell>
        </row>
        <row r="357">
          <cell r="C357" t="str">
            <v>-výšková stavitelnost +45 mm</v>
          </cell>
          <cell r="F357">
            <v>0</v>
          </cell>
        </row>
        <row r="358">
          <cell r="C358" t="str">
            <v>Objednací číslo: JIP-S01L-10070</v>
          </cell>
          <cell r="F358">
            <v>0</v>
          </cell>
        </row>
        <row r="359">
          <cell r="C359" t="str">
            <v>Rozměr: 1000x700x850 mm</v>
          </cell>
          <cell r="F359">
            <v>0</v>
          </cell>
        </row>
        <row r="360">
          <cell r="A360" t="str">
            <v>10419</v>
          </cell>
          <cell r="B360" t="str">
            <v>RMG-FE77</v>
          </cell>
          <cell r="C360" t="str">
            <v>Elektrická fritéza- stolní 2x7-8 litrů</v>
          </cell>
          <cell r="D360" t="str">
            <v>1</v>
          </cell>
          <cell r="E360" t="str">
            <v>ks</v>
          </cell>
          <cell r="F360">
            <v>11875</v>
          </cell>
          <cell r="G360">
            <v>11875</v>
          </cell>
          <cell r="I360">
            <v>11875</v>
          </cell>
        </row>
        <row r="361">
          <cell r="C361" t="str">
            <v>celonerezové provedení</v>
          </cell>
          <cell r="F361">
            <v>0</v>
          </cell>
        </row>
        <row r="362">
          <cell r="C362" t="str">
            <v>spec.uprav. nerezové  topné spirály</v>
          </cell>
          <cell r="F362">
            <v>0</v>
          </cell>
        </row>
        <row r="363">
          <cell r="C363" t="str">
            <v>studená zóna</v>
          </cell>
          <cell r="F363">
            <v>0</v>
          </cell>
        </row>
        <row r="364">
          <cell r="C364" t="str">
            <v>síťový vypínač</v>
          </cell>
          <cell r="F364">
            <v>0</v>
          </cell>
        </row>
        <row r="365">
          <cell r="C365" t="str">
            <v>regulace 50-190 Stupňů</v>
          </cell>
          <cell r="F365">
            <v>0</v>
          </cell>
        </row>
        <row r="366">
          <cell r="C366" t="str">
            <v>rozměr koše 195x245x120 mm</v>
          </cell>
          <cell r="F366">
            <v>0</v>
          </cell>
        </row>
        <row r="367">
          <cell r="C367" t="str">
            <v>Objednací číslo: RMG-FE77</v>
          </cell>
          <cell r="F367">
            <v>0</v>
          </cell>
        </row>
        <row r="368">
          <cell r="C368" t="str">
            <v>Rozměr: 540x420x300 mm</v>
          </cell>
          <cell r="F368">
            <v>0</v>
          </cell>
        </row>
        <row r="369">
          <cell r="C369" t="str">
            <v>Příkon [230V]: 2x3kW/220V kW</v>
          </cell>
          <cell r="F369">
            <v>0</v>
          </cell>
        </row>
        <row r="370">
          <cell r="A370" t="str">
            <v>10420</v>
          </cell>
          <cell r="B370" t="str">
            <v>TCH-TC3-0602-1W</v>
          </cell>
          <cell r="C370" t="str">
            <v>Vysokorychlostní horkovzdušná trouba Turbochef C3</v>
          </cell>
          <cell r="D370" t="str">
            <v>1</v>
          </cell>
          <cell r="E370" t="str">
            <v>ks</v>
          </cell>
          <cell r="F370">
            <v>284905</v>
          </cell>
          <cell r="G370">
            <v>284905</v>
          </cell>
          <cell r="I370">
            <v>284905</v>
          </cell>
        </row>
        <row r="371">
          <cell r="C371" t="str">
            <v>Zařízení pracuje na principu kombinace horkého vzduchu a precizních</v>
          </cell>
          <cell r="F371">
            <v>0</v>
          </cell>
        </row>
        <row r="372">
          <cell r="C372" t="str">
            <v>mikrovlných impulsů</v>
          </cell>
          <cell r="F372">
            <v>0</v>
          </cell>
        </row>
        <row r="373">
          <cell r="C373" t="str">
            <v>rozměr varné komory: 452x368x180</v>
          </cell>
          <cell r="F373">
            <v>0</v>
          </cell>
        </row>
        <row r="374">
          <cell r="C374" t="str">
            <v>obsah komory: 31l</v>
          </cell>
          <cell r="F374">
            <v>0</v>
          </cell>
        </row>
        <row r="375">
          <cell r="C375" t="str">
            <v>64 varných programů (procesů)</v>
          </cell>
          <cell r="F375">
            <v>0</v>
          </cell>
        </row>
        <row r="376">
          <cell r="C376" t="str">
            <v>interní „aktivní“ katalyzátor pachů</v>
          </cell>
          <cell r="F376">
            <v>0</v>
          </cell>
        </row>
        <row r="377">
          <cell r="C377" t="str">
            <v>nepotřebuje odsávací digestoře</v>
          </cell>
          <cell r="F377">
            <v>0</v>
          </cell>
        </row>
        <row r="378">
          <cell r="C378" t="str">
            <v>nepřenáší pachy a chutě na další připravované pokrmy</v>
          </cell>
          <cell r="F378">
            <v>0</v>
          </cell>
        </row>
        <row r="379">
          <cell r="F379">
            <v>0</v>
          </cell>
        </row>
        <row r="380">
          <cell r="C380" t="str">
            <v>Standardní výbava C3:</v>
          </cell>
          <cell r="F380">
            <v>0</v>
          </cell>
        </row>
        <row r="381">
          <cell r="F381">
            <v>0</v>
          </cell>
        </row>
        <row r="382">
          <cell r="C382" t="str">
            <v>- 2x keramická pečící deska C3</v>
          </cell>
          <cell r="F382">
            <v>0</v>
          </cell>
        </row>
        <row r="383">
          <cell r="C383" t="str">
            <v>- 2x keramický kryt magnetronu C3</v>
          </cell>
          <cell r="F383">
            <v>0</v>
          </cell>
        </row>
        <row r="384">
          <cell r="C384" t="str">
            <v xml:space="preserve">  UPOZORNĚNÍ:</v>
          </cell>
          <cell r="F384">
            <v>0</v>
          </cell>
        </row>
        <row r="385">
          <cell r="C385" t="str">
            <v xml:space="preserve">  Zařízení Turbo Chef C3 nesmí být používáno bez keramického krytu</v>
          </cell>
          <cell r="F385">
            <v>0</v>
          </cell>
        </row>
        <row r="386">
          <cell r="C386" t="str">
            <v>magnetronu!</v>
          </cell>
          <cell r="F386">
            <v>0</v>
          </cell>
        </row>
        <row r="387">
          <cell r="C387" t="str">
            <v>- 2x teflonová mřížka na pečení C3</v>
          </cell>
          <cell r="F387">
            <v>0</v>
          </cell>
        </row>
        <row r="388">
          <cell r="C388" t="str">
            <v>- dřevěná lopatka na vyndávání pokrmů z varného prostoru</v>
          </cell>
          <cell r="F388">
            <v>0</v>
          </cell>
        </row>
        <row r="389">
          <cell r="C389" t="str">
            <v>- chemie na čištění varného prostoru trouby Turbochef 1x 1000 ml</v>
          </cell>
          <cell r="F389">
            <v>0</v>
          </cell>
        </row>
        <row r="390">
          <cell r="C390" t="str">
            <v>(Turbo Chef oven Cleaner)</v>
          </cell>
          <cell r="F390">
            <v>0</v>
          </cell>
        </row>
        <row r="391">
          <cell r="C391" t="str">
            <v xml:space="preserve">  s rozprašovačem</v>
          </cell>
          <cell r="F391">
            <v>0</v>
          </cell>
        </row>
        <row r="392">
          <cell r="C392" t="str">
            <v>- chemie na ochranu varného prostoru trouby Turbochef 1x 1000 ml</v>
          </cell>
          <cell r="F392">
            <v>0</v>
          </cell>
        </row>
        <row r="393">
          <cell r="C393" t="str">
            <v>(Turbo Chef oven Guard)</v>
          </cell>
          <cell r="F393">
            <v>0</v>
          </cell>
        </row>
        <row r="394">
          <cell r="C394" t="str">
            <v xml:space="preserve">  s rozprašovačem</v>
          </cell>
          <cell r="F394">
            <v>0</v>
          </cell>
        </row>
        <row r="395">
          <cell r="C395" t="str">
            <v>- Připojení k elektrické síti přes pěktikolíkovou 32 A zásuvku,</v>
          </cell>
          <cell r="F395">
            <v>0</v>
          </cell>
        </row>
        <row r="396">
          <cell r="C396" t="str">
            <v>jistič 20 A charakteristiky D!</v>
          </cell>
          <cell r="F396">
            <v>0</v>
          </cell>
        </row>
        <row r="397">
          <cell r="F397">
            <v>0</v>
          </cell>
        </row>
        <row r="398">
          <cell r="C398" t="str">
            <v>UPOZORNĚNÍ</v>
          </cell>
          <cell r="F398">
            <v>0</v>
          </cell>
        </row>
        <row r="399">
          <cell r="F399">
            <v>0</v>
          </cell>
        </row>
        <row r="400">
          <cell r="C400" t="str">
            <v>Pro zachování záručních podmínek a provozních vlastností zařízení</v>
          </cell>
          <cell r="F400">
            <v>0</v>
          </cell>
        </row>
        <row r="401">
          <cell r="C401" t="str">
            <v>Turbo Chef je nutné používat předepsanou chemii na čištění varného</v>
          </cell>
          <cell r="F401">
            <v>0</v>
          </cell>
        </row>
        <row r="402">
          <cell r="C402" t="str">
            <v>prostoru trouby (Turbo Chef oven Cleaner, Turbo Chef oven Guard)</v>
          </cell>
          <cell r="F402">
            <v>0</v>
          </cell>
        </row>
        <row r="403">
          <cell r="C403" t="str">
            <v>Objednací číslo: TCH-029218-001-LM</v>
          </cell>
          <cell r="F403">
            <v>0</v>
          </cell>
        </row>
        <row r="404">
          <cell r="C404" t="str">
            <v>Rozměr: 737x749x546 mm</v>
          </cell>
          <cell r="F404">
            <v>0</v>
          </cell>
        </row>
        <row r="405">
          <cell r="C405" t="str">
            <v>Příkon [400V]: 7,2 kW</v>
          </cell>
          <cell r="F405">
            <v>0</v>
          </cell>
        </row>
        <row r="406">
          <cell r="C406" t="str">
            <v>Váha: 116 kg</v>
          </cell>
          <cell r="F406">
            <v>0</v>
          </cell>
        </row>
        <row r="407">
          <cell r="A407" t="str">
            <v>10421</v>
          </cell>
          <cell r="B407" t="str">
            <v>JIP-S010-08080</v>
          </cell>
          <cell r="C407" t="str">
            <v>Pracovní stůl skříňový - křídlové dveře</v>
          </cell>
          <cell r="D407" t="str">
            <v>2</v>
          </cell>
          <cell r="E407" t="str">
            <v>ks</v>
          </cell>
          <cell r="F407">
            <v>18594.400000000001</v>
          </cell>
          <cell r="G407">
            <v>37188.800000000003</v>
          </cell>
          <cell r="I407">
            <v>18594.400000000001</v>
          </cell>
        </row>
        <row r="408">
          <cell r="C408" t="str">
            <v>-použitý materiál :DIN 1.4301</v>
          </cell>
          <cell r="F408">
            <v>0</v>
          </cell>
        </row>
        <row r="409">
          <cell r="C409" t="str">
            <v>-pracovní deska tl.36 mm</v>
          </cell>
          <cell r="F409">
            <v>0</v>
          </cell>
        </row>
        <row r="410">
          <cell r="C410" t="str">
            <v>-výška zadního lemu 40 mm</v>
          </cell>
          <cell r="F410">
            <v>0</v>
          </cell>
        </row>
        <row r="411">
          <cell r="C411" t="str">
            <v>-základní výška stolu 850 mm</v>
          </cell>
          <cell r="F411">
            <v>0</v>
          </cell>
        </row>
        <row r="412">
          <cell r="C412" t="str">
            <v>-výšková stavitelnost +45 mm</v>
          </cell>
          <cell r="F412">
            <v>0</v>
          </cell>
        </row>
        <row r="413">
          <cell r="C413" t="str">
            <v>-dvě police, spodní police vevýšce 150 mm</v>
          </cell>
          <cell r="F413">
            <v>0</v>
          </cell>
        </row>
        <row r="414">
          <cell r="C414" t="str">
            <v>-opláštění ze tří stran</v>
          </cell>
          <cell r="F414">
            <v>0</v>
          </cell>
        </row>
        <row r="415">
          <cell r="C415" t="str">
            <v>-křídlové dveře</v>
          </cell>
          <cell r="F415">
            <v>0</v>
          </cell>
        </row>
        <row r="416">
          <cell r="C416" t="str">
            <v>Objednací číslo: JIP-S010-08080</v>
          </cell>
          <cell r="F416">
            <v>0</v>
          </cell>
        </row>
        <row r="417">
          <cell r="C417" t="str">
            <v>Rozměr: 800x800x850 mm</v>
          </cell>
          <cell r="F417">
            <v>0</v>
          </cell>
        </row>
        <row r="418">
          <cell r="A418" t="str">
            <v>10421a</v>
          </cell>
          <cell r="B418" t="str">
            <v>JIP-800001</v>
          </cell>
          <cell r="C418" t="str">
            <v>Pojízdné provedení</v>
          </cell>
          <cell r="D418" t="str">
            <v>2</v>
          </cell>
          <cell r="E418" t="str">
            <v>ks</v>
          </cell>
          <cell r="F418">
            <v>1757.5</v>
          </cell>
          <cell r="G418">
            <v>3515</v>
          </cell>
          <cell r="I418">
            <v>1757.5</v>
          </cell>
        </row>
        <row r="419">
          <cell r="C419" t="str">
            <v>Objednací číslo: JIP-800001</v>
          </cell>
          <cell r="F419">
            <v>0</v>
          </cell>
        </row>
        <row r="420">
          <cell r="A420" t="str">
            <v>10422</v>
          </cell>
          <cell r="B420" t="str">
            <v>JIP-S01L-13070</v>
          </cell>
          <cell r="C420" t="str">
            <v>Pracovní stůl jednoduchý nad chladnice</v>
          </cell>
          <cell r="D420" t="str">
            <v>1</v>
          </cell>
          <cell r="E420" t="str">
            <v>ks</v>
          </cell>
          <cell r="F420">
            <v>9311.4</v>
          </cell>
          <cell r="G420">
            <v>9311.4</v>
          </cell>
          <cell r="I420">
            <v>9311.4</v>
          </cell>
        </row>
        <row r="421">
          <cell r="C421" t="str">
            <v>-použitý materiál :DIN 1.4301</v>
          </cell>
          <cell r="F421">
            <v>0</v>
          </cell>
        </row>
        <row r="422">
          <cell r="C422" t="str">
            <v>-pracovní deska tl.36 mm</v>
          </cell>
          <cell r="F422">
            <v>0</v>
          </cell>
        </row>
        <row r="423">
          <cell r="C423" t="str">
            <v>-výška zadního lemu 40 mm</v>
          </cell>
          <cell r="F423">
            <v>0</v>
          </cell>
        </row>
        <row r="424">
          <cell r="C424" t="str">
            <v>-základní výška stolu 900 mm</v>
          </cell>
          <cell r="F424">
            <v>0</v>
          </cell>
        </row>
        <row r="425">
          <cell r="C425" t="str">
            <v>-podstavná výška 860 mm</v>
          </cell>
          <cell r="F425">
            <v>0</v>
          </cell>
        </row>
        <row r="426">
          <cell r="C426" t="str">
            <v>-výšková stavitelnost +45 mm</v>
          </cell>
          <cell r="F426">
            <v>0</v>
          </cell>
        </row>
        <row r="427">
          <cell r="C427" t="str">
            <v>Objednací číslo: JIP-S01L-13070</v>
          </cell>
          <cell r="F427">
            <v>0</v>
          </cell>
        </row>
        <row r="428">
          <cell r="C428" t="str">
            <v>Rozměr: 1300x700x850 mm</v>
          </cell>
          <cell r="F428">
            <v>0</v>
          </cell>
        </row>
        <row r="429">
          <cell r="A429" t="str">
            <v>10423</v>
          </cell>
          <cell r="B429" t="str">
            <v>RCB-CL50-RO24340</v>
          </cell>
          <cell r="C429" t="str">
            <v>Krouhač zeleniny CL 50 - stolní</v>
          </cell>
          <cell r="D429" t="str">
            <v>1</v>
          </cell>
          <cell r="E429" t="str">
            <v>ks</v>
          </cell>
          <cell r="F429">
            <v>28490.5</v>
          </cell>
          <cell r="G429">
            <v>28490.5</v>
          </cell>
          <cell r="I429">
            <v>28490.5</v>
          </cell>
        </row>
        <row r="430">
          <cell r="C430" t="str">
            <v>- 375 ot/min</v>
          </cell>
          <cell r="F430">
            <v>0</v>
          </cell>
        </row>
        <row r="431">
          <cell r="C431" t="str">
            <v>- výkon : 200kg/hod</v>
          </cell>
          <cell r="F431">
            <v>0</v>
          </cell>
        </row>
        <row r="432">
          <cell r="C432" t="str">
            <v>- 2 samostatně plnící otvory</v>
          </cell>
          <cell r="F432">
            <v>0</v>
          </cell>
        </row>
        <row r="433">
          <cell r="C433" t="str">
            <v>- celokovová hlava, dolní část z ABS plastu</v>
          </cell>
          <cell r="F433">
            <v>0</v>
          </cell>
        </row>
        <row r="434">
          <cell r="C434" t="str">
            <v>Objednací číslo: RCB-CL50-RO24340</v>
          </cell>
          <cell r="F434">
            <v>0</v>
          </cell>
        </row>
        <row r="435">
          <cell r="C435" t="str">
            <v>Rozměr: 360x300x550 mm</v>
          </cell>
          <cell r="F435">
            <v>0</v>
          </cell>
        </row>
        <row r="436">
          <cell r="C436" t="str">
            <v>Příkon [230V]: 0,5 kW/220V kW</v>
          </cell>
          <cell r="F436">
            <v>0</v>
          </cell>
        </row>
        <row r="437">
          <cell r="C437" t="str">
            <v>Příkon [400V]: hmotnost: 15 kg kW</v>
          </cell>
          <cell r="F437">
            <v>0</v>
          </cell>
        </row>
        <row r="438">
          <cell r="A438" t="str">
            <v>10423a</v>
          </cell>
          <cell r="B438" t="str">
            <v>RCB-RO1943disky CL50/55</v>
          </cell>
          <cell r="C438" t="str">
            <v>Základní sada 7 disků k CL 50/52</v>
          </cell>
          <cell r="D438" t="str">
            <v>1</v>
          </cell>
          <cell r="E438" t="str">
            <v>ks</v>
          </cell>
          <cell r="F438">
            <v>15371</v>
          </cell>
          <cell r="G438">
            <v>15371</v>
          </cell>
          <cell r="I438">
            <v>15371</v>
          </cell>
        </row>
        <row r="439">
          <cell r="C439" t="str">
            <v>Sada disků:</v>
          </cell>
          <cell r="F439">
            <v>0</v>
          </cell>
        </row>
        <row r="440">
          <cell r="C440" t="str">
            <v>-plátky 2 a 5</v>
          </cell>
          <cell r="F440">
            <v>0</v>
          </cell>
        </row>
        <row r="441">
          <cell r="C441" t="str">
            <v>- strouhač 2</v>
          </cell>
          <cell r="F441">
            <v>0</v>
          </cell>
        </row>
        <row r="442">
          <cell r="C442" t="str">
            <v>- nudličky 3x3 a 4x4</v>
          </cell>
          <cell r="F442">
            <v>0</v>
          </cell>
        </row>
        <row r="443">
          <cell r="C443" t="str">
            <v>-kostičkovač 10x1010</v>
          </cell>
          <cell r="F443">
            <v>0</v>
          </cell>
        </row>
        <row r="444">
          <cell r="C444" t="str">
            <v>Objednací číslo: RCB-RO1943disky CL50/55</v>
          </cell>
          <cell r="F444">
            <v>0</v>
          </cell>
        </row>
        <row r="445">
          <cell r="A445" t="str">
            <v>10424</v>
          </cell>
          <cell r="B445" t="str">
            <v>Z-ZFT12JA</v>
          </cell>
          <cell r="C445" t="str">
            <v>Mraznička šuplíková ZFT12JA</v>
          </cell>
          <cell r="D445" t="str">
            <v>1</v>
          </cell>
          <cell r="E445" t="str">
            <v>ks</v>
          </cell>
          <cell r="F445">
            <v>6713.7</v>
          </cell>
          <cell r="G445">
            <v>6713.7</v>
          </cell>
          <cell r="I445">
            <v>6713.7</v>
          </cell>
        </row>
        <row r="446">
          <cell r="C446" t="str">
            <v>Hrubý objem mrazničky  117 l</v>
          </cell>
          <cell r="F446">
            <v>0</v>
          </cell>
        </row>
        <row r="447">
          <cell r="C447" t="str">
            <v>Čistý objem mrazničky 100 l</v>
          </cell>
          <cell r="F447">
            <v>0</v>
          </cell>
        </row>
        <row r="448">
          <cell r="C448" t="str">
            <v>Zmrazovací kapacita 16 kg/24h</v>
          </cell>
          <cell r="F448">
            <v>0</v>
          </cell>
        </row>
        <row r="449">
          <cell r="C449" t="str">
            <v>Spotřeba energie 0,77 kWh/24h</v>
          </cell>
          <cell r="F449">
            <v>0</v>
          </cell>
        </row>
        <row r="450">
          <cell r="C450" t="str">
            <v>Chladivo : R600a</v>
          </cell>
          <cell r="F450">
            <v>0</v>
          </cell>
        </row>
        <row r="451">
          <cell r="C451" t="str">
            <v>Klimatická třída SN-N-ST</v>
          </cell>
          <cell r="F451">
            <v>0</v>
          </cell>
        </row>
        <row r="452">
          <cell r="C452" t="str">
            <v>Zmrazovací kapacita 16 kg/24h</v>
          </cell>
          <cell r="F452">
            <v>0</v>
          </cell>
        </row>
        <row r="453">
          <cell r="C453" t="str">
            <v>Akumulační doba 17 h</v>
          </cell>
          <cell r="F453">
            <v>0</v>
          </cell>
        </row>
        <row r="454">
          <cell r="C454" t="str">
            <v>barva bílá</v>
          </cell>
          <cell r="F454">
            <v>0</v>
          </cell>
        </row>
        <row r="455">
          <cell r="C455" t="str">
            <v>hmotnost 39 kg</v>
          </cell>
          <cell r="F455">
            <v>0</v>
          </cell>
        </row>
        <row r="456">
          <cell r="C456" t="str">
            <v>Objednací číslo: Z-ZFT12JA</v>
          </cell>
          <cell r="F456">
            <v>0</v>
          </cell>
        </row>
        <row r="457">
          <cell r="C457" t="str">
            <v>Rozměr: 550x612x850 mm</v>
          </cell>
          <cell r="F457">
            <v>0</v>
          </cell>
        </row>
        <row r="458">
          <cell r="C458" t="str">
            <v>Příkon [230V]: 0,9 kW</v>
          </cell>
          <cell r="F458">
            <v>0</v>
          </cell>
        </row>
        <row r="459">
          <cell r="A459" t="str">
            <v>10425</v>
          </cell>
          <cell r="B459" t="str">
            <v>JIP-SCH21GN-13070</v>
          </cell>
          <cell r="C459" t="str">
            <v>Chlazený stůl na GN</v>
          </cell>
          <cell r="D459" t="str">
            <v>1</v>
          </cell>
          <cell r="E459" t="str">
            <v>ks</v>
          </cell>
          <cell r="F459">
            <v>59539.5</v>
          </cell>
          <cell r="G459">
            <v>59539.5</v>
          </cell>
          <cell r="I459">
            <v>59539.5</v>
          </cell>
        </row>
        <row r="460">
          <cell r="C460" t="str">
            <v>-použitý materiál : DIN 1.4301</v>
          </cell>
          <cell r="F460">
            <v>0</v>
          </cell>
        </row>
        <row r="461">
          <cell r="C461" t="str">
            <v>-pracovní deska tl.36 mm</v>
          </cell>
          <cell r="F461">
            <v>0</v>
          </cell>
        </row>
        <row r="462">
          <cell r="C462" t="str">
            <v>-základní výška stolu 850 mm</v>
          </cell>
          <cell r="F462">
            <v>0</v>
          </cell>
        </row>
        <row r="463">
          <cell r="C463" t="str">
            <v>-výšková stavitelnost +25 mm</v>
          </cell>
          <cell r="F463">
            <v>0</v>
          </cell>
        </row>
        <row r="464">
          <cell r="C464" t="str">
            <v>-podpěry pro GN 1/1,2x křídlové dveře, chladící agregát vpravo</v>
          </cell>
          <cell r="F464">
            <v>0</v>
          </cell>
        </row>
        <row r="465">
          <cell r="C465" t="str">
            <v>-technické údaje : regulace teploty +2*C až +8*C, přívodní napětí</v>
          </cell>
          <cell r="F465">
            <v>0</v>
          </cell>
        </row>
        <row r="466">
          <cell r="C466" t="str">
            <v>230V/50Hz</v>
          </cell>
          <cell r="F466">
            <v>0</v>
          </cell>
        </row>
        <row r="467">
          <cell r="C467" t="str">
            <v>-chladivo R134a, pohyblivý přívod s vidlicí</v>
          </cell>
          <cell r="F467">
            <v>0</v>
          </cell>
        </row>
        <row r="468">
          <cell r="C468" t="str">
            <v>Objednací číslo: JIP-SCH21GN-13070</v>
          </cell>
          <cell r="F468">
            <v>0</v>
          </cell>
        </row>
        <row r="469">
          <cell r="C469" t="str">
            <v>Rozměr: 1350x700x850 mm</v>
          </cell>
          <cell r="F469">
            <v>0</v>
          </cell>
        </row>
        <row r="470">
          <cell r="C470" t="str">
            <v>Příkon [230V]: 0,38 kW</v>
          </cell>
          <cell r="F470">
            <v>0</v>
          </cell>
        </row>
        <row r="471">
          <cell r="A471" t="str">
            <v>10425a</v>
          </cell>
          <cell r="B471" t="str">
            <v>JIP-800018</v>
          </cell>
          <cell r="C471" t="str">
            <v>Vevaření dřezu 300x500 mm</v>
          </cell>
          <cell r="D471" t="str">
            <v>1</v>
          </cell>
          <cell r="E471" t="str">
            <v>ks</v>
          </cell>
          <cell r="F471">
            <v>3781</v>
          </cell>
          <cell r="G471">
            <v>3781</v>
          </cell>
          <cell r="I471">
            <v>3781</v>
          </cell>
        </row>
        <row r="472">
          <cell r="C472" t="str">
            <v>Objednací číslo: JIP-800018</v>
          </cell>
          <cell r="F472">
            <v>0</v>
          </cell>
        </row>
        <row r="473">
          <cell r="A473" t="str">
            <v>10426</v>
          </cell>
          <cell r="B473" t="str">
            <v>JIP-P1-12030</v>
          </cell>
          <cell r="C473" t="str">
            <v>Nástěnná police jednopatrová - plná</v>
          </cell>
          <cell r="D473" t="str">
            <v>1</v>
          </cell>
          <cell r="E473" t="str">
            <v>ks</v>
          </cell>
          <cell r="F473">
            <v>2914.8</v>
          </cell>
          <cell r="G473">
            <v>2914.8</v>
          </cell>
          <cell r="I473">
            <v>2914.8</v>
          </cell>
        </row>
        <row r="474">
          <cell r="C474" t="str">
            <v>-použitý materiál : DIN 1.4301</v>
          </cell>
          <cell r="F474">
            <v>0</v>
          </cell>
        </row>
        <row r="475">
          <cell r="C475" t="str">
            <v>-základní výška police 300 mm</v>
          </cell>
          <cell r="F475">
            <v>0</v>
          </cell>
        </row>
        <row r="476">
          <cell r="C476" t="str">
            <v>-1x plná police</v>
          </cell>
          <cell r="F476">
            <v>0</v>
          </cell>
        </row>
        <row r="477">
          <cell r="C477" t="str">
            <v>Objednací číslo: JIP-P1-12030</v>
          </cell>
          <cell r="F477">
            <v>0</v>
          </cell>
        </row>
        <row r="478">
          <cell r="C478" t="str">
            <v>Rozměr: 1200x300x300 mm</v>
          </cell>
          <cell r="F478">
            <v>0</v>
          </cell>
        </row>
        <row r="479">
          <cell r="A479" t="str">
            <v>10427</v>
          </cell>
          <cell r="B479" t="str">
            <v>RMG-GM275</v>
          </cell>
          <cell r="C479" t="str">
            <v>Nářezový stroj - hladký nůž</v>
          </cell>
          <cell r="D479" t="str">
            <v>1</v>
          </cell>
          <cell r="E479" t="str">
            <v>ks</v>
          </cell>
          <cell r="F479">
            <v>13860.5</v>
          </cell>
          <cell r="G479">
            <v>13860.5</v>
          </cell>
          <cell r="I479">
            <v>13860.5</v>
          </cell>
        </row>
        <row r="480">
          <cell r="C480" t="str">
            <v>-tlakový odlitek z hliníkové slitiny</v>
          </cell>
          <cell r="F480">
            <v>0</v>
          </cell>
        </row>
        <row r="481">
          <cell r="C481" t="str">
            <v>-průměr nože 275 mm</v>
          </cell>
          <cell r="F481">
            <v>0</v>
          </cell>
        </row>
        <row r="482">
          <cell r="C482" t="str">
            <v>-tloušťka řezu 0 - 15 mm</v>
          </cell>
          <cell r="F482">
            <v>0</v>
          </cell>
        </row>
        <row r="483">
          <cell r="C483" t="str">
            <v>-max. průměr řezu 215 mm</v>
          </cell>
          <cell r="F483">
            <v>0</v>
          </cell>
        </row>
        <row r="484">
          <cell r="C484" t="str">
            <v>-rozměr stolu v 290x260 mm</v>
          </cell>
          <cell r="F484">
            <v>0</v>
          </cell>
        </row>
        <row r="485">
          <cell r="C485" t="str">
            <v>-řezný stůl uložen šikmo</v>
          </cell>
          <cell r="F485">
            <v>0</v>
          </cell>
        </row>
        <row r="486">
          <cell r="C486" t="str">
            <v>-řemínkový převod</v>
          </cell>
          <cell r="F486">
            <v>0</v>
          </cell>
        </row>
        <row r="487">
          <cell r="C487" t="str">
            <v>-brusné zařízení</v>
          </cell>
          <cell r="F487">
            <v>0</v>
          </cell>
        </row>
        <row r="488">
          <cell r="C488" t="str">
            <v>-doba chodu 10 min/5 min odpočinek</v>
          </cell>
          <cell r="F488">
            <v>0</v>
          </cell>
        </row>
        <row r="489">
          <cell r="C489" t="str">
            <v>Objednací číslo: RMG-GM275</v>
          </cell>
          <cell r="F489">
            <v>0</v>
          </cell>
        </row>
        <row r="490">
          <cell r="C490" t="str">
            <v>Rozměr: 375x445x570mm mm</v>
          </cell>
          <cell r="F490">
            <v>0</v>
          </cell>
        </row>
        <row r="491">
          <cell r="C491" t="str">
            <v>Příkon [230V]: 0,176 kW</v>
          </cell>
          <cell r="F491">
            <v>0</v>
          </cell>
        </row>
        <row r="492">
          <cell r="A492" t="str">
            <v>10428</v>
          </cell>
          <cell r="B492" t="str">
            <v>Z-ZRT16JBC</v>
          </cell>
          <cell r="C492" t="str">
            <v>Chladící skříň 159 l-bez mrazáku</v>
          </cell>
          <cell r="D492" t="str">
            <v>1</v>
          </cell>
          <cell r="E492" t="str">
            <v>ks</v>
          </cell>
          <cell r="F492">
            <v>5117.7</v>
          </cell>
          <cell r="G492">
            <v>5117.7</v>
          </cell>
          <cell r="I492">
            <v>5117.7</v>
          </cell>
        </row>
        <row r="493">
          <cell r="C493" t="str">
            <v>momoklimatická chladnička</v>
          </cell>
          <cell r="F493">
            <v>0</v>
          </cell>
        </row>
        <row r="494">
          <cell r="C494" t="str">
            <v>AUTO</v>
          </cell>
          <cell r="F494">
            <v>0</v>
          </cell>
        </row>
        <row r="495">
          <cell r="C495" t="str">
            <v>Sigma design</v>
          </cell>
          <cell r="F495">
            <v>0</v>
          </cell>
        </row>
        <row r="496">
          <cell r="C496" t="str">
            <v>BBS</v>
          </cell>
          <cell r="F496">
            <v>0</v>
          </cell>
        </row>
        <row r="497">
          <cell r="C497" t="str">
            <v>užitný objem 148 litrů</v>
          </cell>
          <cell r="F497">
            <v>0</v>
          </cell>
        </row>
        <row r="498">
          <cell r="C498" t="str">
            <v>Objednací číslo: Z-ZRT16JBC</v>
          </cell>
          <cell r="F498">
            <v>0</v>
          </cell>
        </row>
        <row r="499">
          <cell r="C499" t="str">
            <v>Rozměr: 550x612x850 mm</v>
          </cell>
          <cell r="F499">
            <v>0</v>
          </cell>
        </row>
        <row r="500">
          <cell r="C500" t="str">
            <v>Příkon [230V]: 0,4 kW</v>
          </cell>
          <cell r="F500">
            <v>0</v>
          </cell>
        </row>
        <row r="501">
          <cell r="A501" t="str">
            <v>10429</v>
          </cell>
          <cell r="B501" t="str">
            <v>JIP-S02-12060</v>
          </cell>
          <cell r="C501" t="str">
            <v>Pracovní stůl s policí</v>
          </cell>
          <cell r="D501" t="str">
            <v>2</v>
          </cell>
          <cell r="E501" t="str">
            <v>ks</v>
          </cell>
          <cell r="F501">
            <v>9536.5</v>
          </cell>
          <cell r="G501">
            <v>19073</v>
          </cell>
          <cell r="I501">
            <v>9536.5</v>
          </cell>
        </row>
        <row r="502">
          <cell r="C502" t="str">
            <v>-použitý materiál :DIN 1.4301</v>
          </cell>
          <cell r="F502">
            <v>0</v>
          </cell>
        </row>
        <row r="503">
          <cell r="C503" t="str">
            <v>-pracovní deska tl.36 mm</v>
          </cell>
          <cell r="F503">
            <v>0</v>
          </cell>
        </row>
        <row r="504">
          <cell r="C504" t="str">
            <v>-výška zadního lemu 40 mm</v>
          </cell>
          <cell r="F504">
            <v>0</v>
          </cell>
        </row>
        <row r="505">
          <cell r="C505" t="str">
            <v>-základní výška stolu 850 mm</v>
          </cell>
          <cell r="F505">
            <v>0</v>
          </cell>
        </row>
        <row r="506">
          <cell r="C506" t="str">
            <v>-výšková stavitelnost +45 mm</v>
          </cell>
          <cell r="F506">
            <v>0</v>
          </cell>
        </row>
        <row r="507">
          <cell r="C507" t="str">
            <v>-plná police ve výšce 150 mm</v>
          </cell>
          <cell r="F507">
            <v>0</v>
          </cell>
        </row>
        <row r="508">
          <cell r="C508" t="str">
            <v>Objednací číslo: JIP-S02-12060</v>
          </cell>
          <cell r="F508">
            <v>0</v>
          </cell>
        </row>
        <row r="509">
          <cell r="C509" t="str">
            <v>Rozměr: 1200x600x850 mm</v>
          </cell>
          <cell r="F509">
            <v>0</v>
          </cell>
        </row>
        <row r="510">
          <cell r="A510" t="str">
            <v>10429a</v>
          </cell>
          <cell r="B510" t="str">
            <v>JIP-800001</v>
          </cell>
          <cell r="C510" t="str">
            <v>Pojízdné provedení</v>
          </cell>
          <cell r="D510" t="str">
            <v>2</v>
          </cell>
          <cell r="E510" t="str">
            <v>ks</v>
          </cell>
          <cell r="F510">
            <v>1757.5</v>
          </cell>
          <cell r="G510">
            <v>3515</v>
          </cell>
          <cell r="I510">
            <v>1757.5</v>
          </cell>
        </row>
        <row r="511">
          <cell r="C511" t="str">
            <v>Objednací číslo: JIP-800001</v>
          </cell>
          <cell r="F511">
            <v>0</v>
          </cell>
        </row>
        <row r="512">
          <cell r="A512" t="str">
            <v>10430</v>
          </cell>
          <cell r="B512" t="str">
            <v>JIP-R01/4-12060</v>
          </cell>
          <cell r="C512" t="str">
            <v>Regál policový</v>
          </cell>
          <cell r="D512" t="str">
            <v>1</v>
          </cell>
          <cell r="E512" t="str">
            <v>ks</v>
          </cell>
          <cell r="F512">
            <v>12630.4</v>
          </cell>
          <cell r="G512">
            <v>12630.4</v>
          </cell>
          <cell r="I512">
            <v>12630.4</v>
          </cell>
        </row>
        <row r="513">
          <cell r="C513" t="str">
            <v>-použitý materiál : DIN 1.4301</v>
          </cell>
          <cell r="F513">
            <v>0</v>
          </cell>
        </row>
        <row r="514">
          <cell r="C514" t="str">
            <v>-základní výška regálu 1800 mm</v>
          </cell>
          <cell r="F514">
            <v>0</v>
          </cell>
        </row>
        <row r="515">
          <cell r="C515" t="str">
            <v>-4x plná police</v>
          </cell>
          <cell r="F515">
            <v>0</v>
          </cell>
        </row>
        <row r="516">
          <cell r="C516" t="str">
            <v>-max. celoplošné zatížení jedné police 80kg</v>
          </cell>
          <cell r="F516">
            <v>0</v>
          </cell>
        </row>
        <row r="517">
          <cell r="C517" t="str">
            <v>Objednací číslo: JIP-R01/4-12060</v>
          </cell>
          <cell r="F517">
            <v>0</v>
          </cell>
        </row>
        <row r="518">
          <cell r="C518" t="str">
            <v>Rozměr: 1200x600x1800 mm</v>
          </cell>
          <cell r="F518">
            <v>0</v>
          </cell>
        </row>
        <row r="519">
          <cell r="A519" t="str">
            <v>10430a</v>
          </cell>
          <cell r="B519" t="str">
            <v>JIP-800001</v>
          </cell>
          <cell r="C519" t="str">
            <v>Pojízdné provedení</v>
          </cell>
          <cell r="D519" t="str">
            <v>1</v>
          </cell>
          <cell r="E519" t="str">
            <v>ks</v>
          </cell>
          <cell r="F519">
            <v>1757.5</v>
          </cell>
          <cell r="G519">
            <v>1757.5</v>
          </cell>
          <cell r="I519">
            <v>1757.5</v>
          </cell>
        </row>
        <row r="520">
          <cell r="C520" t="str">
            <v>Objednací číslo: JIP-800001</v>
          </cell>
          <cell r="F520">
            <v>0</v>
          </cell>
        </row>
        <row r="521">
          <cell r="A521" t="str">
            <v>10431</v>
          </cell>
          <cell r="B521" t="str">
            <v>JIP-VG3-07455</v>
          </cell>
          <cell r="C521" t="str">
            <v>Pojízdný vozík s úchyty na GN</v>
          </cell>
          <cell r="D521" t="str">
            <v>1</v>
          </cell>
          <cell r="E521" t="str">
            <v>ks</v>
          </cell>
          <cell r="F521">
            <v>11708.8</v>
          </cell>
          <cell r="G521">
            <v>11708.8</v>
          </cell>
          <cell r="I521">
            <v>11708.8</v>
          </cell>
        </row>
        <row r="522">
          <cell r="C522" t="str">
            <v>-použitý materiál : DIN 1.4301</v>
          </cell>
          <cell r="F522">
            <v>0</v>
          </cell>
        </row>
        <row r="523">
          <cell r="C523" t="str">
            <v>-pracovní deska tl.36 mm</v>
          </cell>
          <cell r="F523">
            <v>0</v>
          </cell>
        </row>
        <row r="524">
          <cell r="C524" t="str">
            <v>-základní výška vozíku 850 mm</v>
          </cell>
          <cell r="F524">
            <v>0</v>
          </cell>
        </row>
        <row r="525">
          <cell r="C525" t="str">
            <v>-2x7párů podpěr pro GN 1/1,1/2,2/3 a 1/3</v>
          </cell>
          <cell r="F525">
            <v>0</v>
          </cell>
        </row>
        <row r="526">
          <cell r="C526" t="str">
            <v>-2x otočné kolečko  d=125 mm</v>
          </cell>
          <cell r="F526">
            <v>0</v>
          </cell>
        </row>
        <row r="527">
          <cell r="C527" t="str">
            <v>-2x otočné kolečko s brzdou d=125 mm</v>
          </cell>
          <cell r="F527">
            <v>0</v>
          </cell>
        </row>
        <row r="528">
          <cell r="C528" t="str">
            <v>Objednací číslo: JIP-VG3-07455</v>
          </cell>
          <cell r="F528">
            <v>0</v>
          </cell>
        </row>
        <row r="529">
          <cell r="C529" t="str">
            <v>Rozměr: 740x550x850 mm</v>
          </cell>
          <cell r="F529">
            <v>0</v>
          </cell>
        </row>
        <row r="530">
          <cell r="A530" t="str">
            <v>10432</v>
          </cell>
          <cell r="B530" t="str">
            <v>JIP-D06/35-17070</v>
          </cell>
          <cell r="C530" t="str">
            <v>Mycí stůl jednoduchý - dřezy lisované vevařované</v>
          </cell>
          <cell r="D530" t="str">
            <v>1</v>
          </cell>
          <cell r="E530" t="str">
            <v>ks</v>
          </cell>
          <cell r="F530">
            <v>18273.2</v>
          </cell>
          <cell r="G530">
            <v>18273.2</v>
          </cell>
          <cell r="I530">
            <v>18273.2</v>
          </cell>
        </row>
        <row r="531">
          <cell r="C531" t="str">
            <v>-použitý materiál : DIN 1.4301</v>
          </cell>
          <cell r="F531">
            <v>0</v>
          </cell>
        </row>
        <row r="532">
          <cell r="C532" t="str">
            <v>-pracovní deska tl.36 mm</v>
          </cell>
          <cell r="F532">
            <v>0</v>
          </cell>
        </row>
        <row r="533">
          <cell r="C533" t="str">
            <v>-výška zadního lemu 40 mm</v>
          </cell>
          <cell r="F533">
            <v>0</v>
          </cell>
        </row>
        <row r="534">
          <cell r="C534" t="str">
            <v>-základní výška stolu 850 mm</v>
          </cell>
          <cell r="F534">
            <v>0</v>
          </cell>
        </row>
        <row r="535">
          <cell r="C535" t="str">
            <v>-výšková stavitelnost +45 mm</v>
          </cell>
          <cell r="F535">
            <v>0</v>
          </cell>
        </row>
        <row r="536">
          <cell r="C536" t="str">
            <v>-2x dřez 300x500x300</v>
          </cell>
          <cell r="F536">
            <v>0</v>
          </cell>
        </row>
        <row r="537">
          <cell r="C537" t="str">
            <v>Objednací číslo: JIP-D06/35-17070</v>
          </cell>
          <cell r="F537">
            <v>0</v>
          </cell>
        </row>
        <row r="538">
          <cell r="C538" t="str">
            <v>Rozměr: 1700x700x850 mm</v>
          </cell>
          <cell r="F538">
            <v>0</v>
          </cell>
        </row>
        <row r="539">
          <cell r="A539" t="str">
            <v>10432a</v>
          </cell>
          <cell r="B539" t="str">
            <v>JIP-800048</v>
          </cell>
          <cell r="C539" t="str">
            <v>Zvětšení dřezu 600x500x250 mm</v>
          </cell>
          <cell r="D539" t="str">
            <v>1</v>
          </cell>
          <cell r="E539" t="str">
            <v>ks</v>
          </cell>
          <cell r="F539">
            <v>2291.4</v>
          </cell>
          <cell r="G539">
            <v>2291.4</v>
          </cell>
          <cell r="I539">
            <v>2291.4</v>
          </cell>
        </row>
        <row r="540">
          <cell r="C540" t="str">
            <v>Objednací číslo: JIP-800048</v>
          </cell>
          <cell r="F540">
            <v>0</v>
          </cell>
        </row>
        <row r="541">
          <cell r="C541" t="str">
            <v>Rozměr: 600x500x250 mm</v>
          </cell>
          <cell r="F541">
            <v>0</v>
          </cell>
        </row>
        <row r="542">
          <cell r="A542" t="str">
            <v>10433</v>
          </cell>
          <cell r="B542" t="str">
            <v>RMG-DOC-3</v>
          </cell>
          <cell r="C542" t="str">
            <v>Sprcha tlaková stojánková s baterií a ramínkem</v>
          </cell>
          <cell r="D542" t="str">
            <v>1</v>
          </cell>
          <cell r="E542" t="str">
            <v>ks</v>
          </cell>
          <cell r="F542">
            <v>5405.5</v>
          </cell>
          <cell r="G542">
            <v>5405.5</v>
          </cell>
          <cell r="I542">
            <v>5405.5</v>
          </cell>
        </row>
        <row r="543">
          <cell r="C543" t="str">
            <v>nerezová tlaková hadice</v>
          </cell>
          <cell r="F543">
            <v>0</v>
          </cell>
        </row>
        <row r="544">
          <cell r="C544" t="str">
            <v>vyrovnávací pružina</v>
          </cell>
          <cell r="F544">
            <v>0</v>
          </cell>
        </row>
        <row r="545">
          <cell r="C545" t="str">
            <v>tlaková sprcha s pákovým ovladačem</v>
          </cell>
          <cell r="F545">
            <v>0</v>
          </cell>
        </row>
        <row r="546">
          <cell r="C546" t="str">
            <v>úchyt na stěnu</v>
          </cell>
          <cell r="F546">
            <v>0</v>
          </cell>
        </row>
        <row r="547">
          <cell r="C547" t="str">
            <v>úchyt sprchy</v>
          </cell>
          <cell r="F547">
            <v>0</v>
          </cell>
        </row>
        <row r="548">
          <cell r="C548" t="str">
            <v>baterie</v>
          </cell>
          <cell r="F548">
            <v>0</v>
          </cell>
        </row>
        <row r="549">
          <cell r="C549" t="str">
            <v>ramínko</v>
          </cell>
          <cell r="F549">
            <v>0</v>
          </cell>
        </row>
        <row r="550">
          <cell r="C550" t="str">
            <v>Objednací číslo: RMG-DOC-3</v>
          </cell>
          <cell r="F550">
            <v>0</v>
          </cell>
        </row>
        <row r="551">
          <cell r="A551" t="str">
            <v>10434</v>
          </cell>
          <cell r="B551" t="str">
            <v>WSM-LCD-655</v>
          </cell>
          <cell r="C551" t="str">
            <v>Drtič odpadu LCD</v>
          </cell>
          <cell r="D551" t="str">
            <v>1</v>
          </cell>
          <cell r="E551" t="str">
            <v>ks</v>
          </cell>
          <cell r="F551">
            <v>23352.9</v>
          </cell>
          <cell r="G551">
            <v>23352.9</v>
          </cell>
          <cell r="I551">
            <v>23352.9</v>
          </cell>
        </row>
        <row r="552">
          <cell r="C552" t="str">
            <v>-otáčky motoru 2800/min</v>
          </cell>
          <cell r="F552">
            <v>0</v>
          </cell>
        </row>
        <row r="553">
          <cell r="C553" t="str">
            <v>-obsah drtící komory 1,9 litru</v>
          </cell>
          <cell r="F553">
            <v>0</v>
          </cell>
        </row>
        <row r="554">
          <cell r="C554" t="str">
            <v>-protihluková izolace - úplná</v>
          </cell>
          <cell r="F554">
            <v>0</v>
          </cell>
        </row>
        <row r="555">
          <cell r="C555" t="str">
            <v>-celková protihluková izolace</v>
          </cell>
          <cell r="F555">
            <v>0</v>
          </cell>
        </row>
        <row r="556">
          <cell r="C556" t="str">
            <v>-patentový system Plumb Easy umožňující snadnou a rychlou instalaci</v>
          </cell>
          <cell r="F556">
            <v>0</v>
          </cell>
        </row>
        <row r="557">
          <cell r="C557" t="str">
            <v>-protikorozně upravnená drtící komora</v>
          </cell>
          <cell r="F557">
            <v>0</v>
          </cell>
        </row>
        <row r="558">
          <cell r="C558" t="str">
            <v>-lopatky, rotační talíř a drtící prstenec z nerez oceli</v>
          </cell>
          <cell r="F558">
            <v>0</v>
          </cell>
        </row>
        <row r="559">
          <cell r="C559" t="str">
            <v>Objednací číslo: WSM-LCD-655</v>
          </cell>
          <cell r="F559">
            <v>0</v>
          </cell>
        </row>
        <row r="560">
          <cell r="C560" t="str">
            <v>Rozměr: 219x424 mm</v>
          </cell>
          <cell r="F560">
            <v>0</v>
          </cell>
        </row>
        <row r="561">
          <cell r="C561" t="str">
            <v>Příkon [230V]: 0,55 kW</v>
          </cell>
          <cell r="F561">
            <v>0</v>
          </cell>
        </row>
        <row r="562">
          <cell r="A562" t="str">
            <v>10434a</v>
          </cell>
          <cell r="B562" t="str">
            <v>WSM-vzduch.spínač-Chrom</v>
          </cell>
          <cell r="C562" t="str">
            <v>Vzduchový spínač - chrom</v>
          </cell>
          <cell r="D562" t="str">
            <v>1</v>
          </cell>
          <cell r="E562" t="str">
            <v>ks</v>
          </cell>
          <cell r="F562">
            <v>1795.5</v>
          </cell>
          <cell r="G562">
            <v>1795.5</v>
          </cell>
          <cell r="I562">
            <v>1795.5</v>
          </cell>
        </row>
        <row r="563">
          <cell r="C563" t="str">
            <v>Objednací číslo: WSM-vzduch.spínač-Chrom</v>
          </cell>
          <cell r="F563">
            <v>0</v>
          </cell>
        </row>
        <row r="564">
          <cell r="A564" t="str">
            <v>10435</v>
          </cell>
          <cell r="B564" t="str">
            <v>JIP-SM03-07080</v>
          </cell>
          <cell r="C564" t="str">
            <v>Výstupní stůl k mycímu stroji - bez police</v>
          </cell>
          <cell r="D564" t="str">
            <v>1</v>
          </cell>
          <cell r="E564" t="str">
            <v>ks</v>
          </cell>
          <cell r="F564">
            <v>10059.700000000001</v>
          </cell>
          <cell r="G564">
            <v>10059.700000000001</v>
          </cell>
          <cell r="I564">
            <v>10059.700000000001</v>
          </cell>
        </row>
        <row r="565">
          <cell r="C565" t="str">
            <v>-použitý materiál : DIN 1.4301</v>
          </cell>
          <cell r="F565">
            <v>0</v>
          </cell>
        </row>
        <row r="566">
          <cell r="C566" t="str">
            <v>-pracovní deska tl.36 mm</v>
          </cell>
          <cell r="F566">
            <v>0</v>
          </cell>
        </row>
        <row r="567">
          <cell r="C567" t="str">
            <v>-výška zadního lemu 40 mm</v>
          </cell>
          <cell r="F567">
            <v>0</v>
          </cell>
        </row>
        <row r="568">
          <cell r="C568" t="str">
            <v>-základní výška stolu 850 mm</v>
          </cell>
          <cell r="F568">
            <v>0</v>
          </cell>
        </row>
        <row r="569">
          <cell r="C569" t="str">
            <v>-výšková stavitelnost +45 mm</v>
          </cell>
          <cell r="F569">
            <v>0</v>
          </cell>
        </row>
        <row r="570">
          <cell r="C570" t="str">
            <v>Objednací číslo: JIP-SM03-07080</v>
          </cell>
          <cell r="F570">
            <v>0</v>
          </cell>
        </row>
        <row r="571">
          <cell r="C571" t="str">
            <v>Rozměr: 700x800x850 mm</v>
          </cell>
          <cell r="F571">
            <v>0</v>
          </cell>
        </row>
        <row r="572">
          <cell r="A572" t="str">
            <v>10436</v>
          </cell>
          <cell r="B572" t="str">
            <v>RMG-B-08</v>
          </cell>
          <cell r="C572" t="str">
            <v>Změkčovač vody - automatický B-08</v>
          </cell>
          <cell r="D572" t="str">
            <v>1</v>
          </cell>
          <cell r="E572" t="str">
            <v>ks</v>
          </cell>
          <cell r="F572">
            <v>14231</v>
          </cell>
          <cell r="G572">
            <v>14231</v>
          </cell>
          <cell r="I572">
            <v>14231</v>
          </cell>
        </row>
        <row r="573">
          <cell r="C573" t="str">
            <v>-změkčovač vody pro kávovary,</v>
          </cell>
          <cell r="F573">
            <v>0</v>
          </cell>
        </row>
        <row r="574">
          <cell r="C574" t="str">
            <v>myčky a konvektomaty</v>
          </cell>
          <cell r="F574">
            <v>0</v>
          </cell>
        </row>
        <row r="575">
          <cell r="C575" t="str">
            <v>-nerezová nádoba změkčovače</v>
          </cell>
          <cell r="F575">
            <v>0</v>
          </cell>
        </row>
        <row r="576">
          <cell r="C576" t="str">
            <v>-elektromechanická řídící jednotka 8W/230V</v>
          </cell>
          <cell r="F576">
            <v>0</v>
          </cell>
        </row>
        <row r="577">
          <cell r="C577" t="str">
            <v>-nastavení regenerace na dny v týdnu</v>
          </cell>
          <cell r="F577">
            <v>0</v>
          </cell>
        </row>
        <row r="578">
          <cell r="C578" t="str">
            <v>-umožňuje regenerovat každý den</v>
          </cell>
          <cell r="F578">
            <v>0</v>
          </cell>
        </row>
        <row r="579">
          <cell r="C579" t="str">
            <v>-max. hodinový průtok 1500 l/h</v>
          </cell>
          <cell r="F579">
            <v>0</v>
          </cell>
        </row>
        <row r="580">
          <cell r="C580" t="str">
            <v>-mechanické ovládání ventilů</v>
          </cell>
          <cell r="F580">
            <v>0</v>
          </cell>
        </row>
        <row r="581">
          <cell r="C581" t="str">
            <v>-regenerace se provádí tabletovanou solí</v>
          </cell>
          <cell r="F581">
            <v>0</v>
          </cell>
        </row>
        <row r="582">
          <cell r="C582" t="str">
            <v>-funkce: zabraňuje zavápňování zařízení a</v>
          </cell>
          <cell r="F582">
            <v>0</v>
          </cell>
        </row>
        <row r="583">
          <cell r="C583" t="str">
            <v>tím chrání přístroj před poškozením</v>
          </cell>
          <cell r="F583">
            <v>0</v>
          </cell>
        </row>
        <row r="584">
          <cell r="C584" t="str">
            <v>-připojení na šroubení 3/4 s vnitřním závitem</v>
          </cell>
          <cell r="F584">
            <v>0</v>
          </cell>
        </row>
        <row r="585">
          <cell r="C585" t="str">
            <v>Objednací číslo: RMG-B-08</v>
          </cell>
          <cell r="F585">
            <v>0</v>
          </cell>
        </row>
        <row r="586">
          <cell r="C586" t="str">
            <v>Příkon [230V]: 8W / 230V kW</v>
          </cell>
          <cell r="F586">
            <v>0</v>
          </cell>
        </row>
        <row r="587">
          <cell r="A587" t="str">
            <v>10437</v>
          </cell>
          <cell r="B587" t="str">
            <v>COM-602205-LC900Q</v>
          </cell>
          <cell r="C587" t="str">
            <v>Myčka na nádobí jednoplášťová průchozí LC900 (SV)</v>
          </cell>
          <cell r="D587" t="str">
            <v>1</v>
          </cell>
          <cell r="E587" t="str">
            <v>ks</v>
          </cell>
          <cell r="F587">
            <v>103896.8</v>
          </cell>
          <cell r="G587">
            <v>103896.8</v>
          </cell>
          <cell r="I587">
            <v>103896.8</v>
          </cell>
        </row>
        <row r="588">
          <cell r="C588" t="str">
            <v>Hlavní kostra, opláštění a vnitřní odvodové vedení komplet z AISI 304</v>
          </cell>
          <cell r="F588">
            <v>0</v>
          </cell>
        </row>
        <row r="589">
          <cell r="C589" t="str">
            <v>18/10.</v>
          </cell>
          <cell r="F589">
            <v>0</v>
          </cell>
        </row>
        <row r="590">
          <cell r="C590" t="str">
            <v>Filtry tanku, oplachová a mycí ramena i držáky košů lehce vyjímatelné</v>
          </cell>
          <cell r="F590">
            <v>0</v>
          </cell>
        </row>
        <row r="591">
          <cell r="C591" t="str">
            <v>s velmi jednoduchou údržbou.</v>
          </cell>
          <cell r="F591">
            <v>0</v>
          </cell>
        </row>
        <row r="592">
          <cell r="C592" t="str">
            <v>Samočisticí hluboce tažený dvouplášťový tank se zaoblenými rohy a</v>
          </cell>
          <cell r="F592">
            <v>0</v>
          </cell>
        </row>
        <row r="593">
          <cell r="C593" t="str">
            <v>vysokou hospodárností.</v>
          </cell>
          <cell r="F593">
            <v>0</v>
          </cell>
        </row>
        <row r="594">
          <cell r="C594" t="str">
            <v>Ovládání přes bezpečnostní spínač dveří a termostaty, zpětná klapka</v>
          </cell>
          <cell r="F594">
            <v>0</v>
          </cell>
        </row>
        <row r="595">
          <cell r="C595" t="str">
            <v>odpadu.</v>
          </cell>
          <cell r="F595">
            <v>0</v>
          </cell>
        </row>
        <row r="596">
          <cell r="C596" t="str">
            <v>Integrovaný systém umožňující využití odkládacích ploch, stolů apod.</v>
          </cell>
          <cell r="F596">
            <v>0</v>
          </cell>
        </row>
        <row r="597">
          <cell r="C597" t="str">
            <v>Nízká hlučnost díky izolaci haubny (na přání).</v>
          </cell>
          <cell r="F597">
            <v>0</v>
          </cell>
        </row>
        <row r="598">
          <cell r="C598" t="str">
            <v>Rozměr koše / zásuvná výška :  500x500 mm / 440 mm</v>
          </cell>
          <cell r="F598">
            <v>0</v>
          </cell>
        </row>
        <row r="599">
          <cell r="C599" t="str">
            <v>Tři mycí cykly 75/120/180 sec., 48/30/20 košů/hod.</v>
          </cell>
          <cell r="F599">
            <v>0</v>
          </cell>
        </row>
        <row r="600">
          <cell r="C600" t="str">
            <v>Obsah / příkon bojleru : 8,2 lt. / 6,0 kW</v>
          </cell>
          <cell r="F600">
            <v>0</v>
          </cell>
        </row>
        <row r="601">
          <cell r="C601" t="str">
            <v>Připojení na studenou vodu 3/4", odpad DN 50.</v>
          </cell>
          <cell r="F601">
            <v>0</v>
          </cell>
        </row>
        <row r="602">
          <cell r="C602" t="str">
            <v>Základní výbava : 2x koš P18/12, 1x koš CB, 1x košík na příbory G</v>
          </cell>
          <cell r="F602">
            <v>0</v>
          </cell>
        </row>
        <row r="603">
          <cell r="C603" t="str">
            <v>Objednací číslo: COM-602205-LC900Q</v>
          </cell>
          <cell r="F603">
            <v>0</v>
          </cell>
        </row>
        <row r="604">
          <cell r="C604" t="str">
            <v>Rozměr: 625x760x1460 mm</v>
          </cell>
          <cell r="F604">
            <v>0</v>
          </cell>
        </row>
        <row r="605">
          <cell r="C605" t="str">
            <v>Příkon [400V]: 15,1 kW</v>
          </cell>
          <cell r="F605">
            <v>0</v>
          </cell>
        </row>
        <row r="606">
          <cell r="C606" t="str">
            <v>Váha: 135 kg</v>
          </cell>
          <cell r="F606">
            <v>0</v>
          </cell>
        </row>
        <row r="607">
          <cell r="A607" t="str">
            <v>10438</v>
          </cell>
          <cell r="C607" t="str">
            <v>Odsávač par - dodávka VZT</v>
          </cell>
          <cell r="D607" t="str">
            <v>1</v>
          </cell>
          <cell r="E607" t="str">
            <v>ks</v>
          </cell>
          <cell r="F607">
            <v>0</v>
          </cell>
          <cell r="G607">
            <v>0</v>
          </cell>
          <cell r="I607">
            <v>0</v>
          </cell>
        </row>
        <row r="608">
          <cell r="A608" t="str">
            <v>10439</v>
          </cell>
          <cell r="B608" t="str">
            <v>JIP-SM01/44/Z30-07080</v>
          </cell>
          <cell r="C608" t="str">
            <v>Vstupní stůl k mycímu stroji - bez police</v>
          </cell>
          <cell r="D608" t="str">
            <v>1</v>
          </cell>
          <cell r="E608" t="str">
            <v>ks</v>
          </cell>
          <cell r="F608">
            <v>16000.9</v>
          </cell>
          <cell r="G608">
            <v>16000.9</v>
          </cell>
          <cell r="I608">
            <v>16000.9</v>
          </cell>
        </row>
        <row r="609">
          <cell r="C609" t="str">
            <v>-použitý materiál : DIN 1.4301</v>
          </cell>
          <cell r="F609">
            <v>0</v>
          </cell>
        </row>
        <row r="610">
          <cell r="C610" t="str">
            <v>-pracovní deska tl.36 mm</v>
          </cell>
          <cell r="F610">
            <v>0</v>
          </cell>
        </row>
        <row r="611">
          <cell r="C611" t="str">
            <v>-výška zadního lemu 300 mm</v>
          </cell>
          <cell r="F611">
            <v>0</v>
          </cell>
        </row>
        <row r="612">
          <cell r="C612" t="str">
            <v>-základní výška stolu 850 mm</v>
          </cell>
          <cell r="F612">
            <v>0</v>
          </cell>
        </row>
        <row r="613">
          <cell r="C613" t="str">
            <v>-výšková stavitelnost +45 mm</v>
          </cell>
          <cell r="F613">
            <v>0</v>
          </cell>
        </row>
        <row r="614">
          <cell r="C614" t="str">
            <v>-1x dřez 400x400x250</v>
          </cell>
          <cell r="F614">
            <v>0</v>
          </cell>
        </row>
        <row r="615">
          <cell r="C615" t="str">
            <v>Objednací číslo: JIP-SM01/44/Z30-07080</v>
          </cell>
          <cell r="F615">
            <v>0</v>
          </cell>
        </row>
        <row r="616">
          <cell r="C616" t="str">
            <v>Rozměr: 700x800x850 mm</v>
          </cell>
          <cell r="F616">
            <v>0</v>
          </cell>
        </row>
        <row r="617">
          <cell r="A617" t="str">
            <v>10440</v>
          </cell>
          <cell r="B617" t="str">
            <v>RMG-DOC-3</v>
          </cell>
          <cell r="C617" t="str">
            <v>Sprcha tlaková stojánková s baterií a ramínkem</v>
          </cell>
          <cell r="D617" t="str">
            <v>1</v>
          </cell>
          <cell r="E617" t="str">
            <v>ks</v>
          </cell>
          <cell r="F617">
            <v>5405.5</v>
          </cell>
          <cell r="G617">
            <v>5405.5</v>
          </cell>
          <cell r="I617">
            <v>5405.5</v>
          </cell>
        </row>
        <row r="618">
          <cell r="C618" t="str">
            <v>nerezová tlaková hadice</v>
          </cell>
          <cell r="F618">
            <v>0</v>
          </cell>
        </row>
        <row r="619">
          <cell r="C619" t="str">
            <v>vyrovnávací pružina</v>
          </cell>
          <cell r="F619">
            <v>0</v>
          </cell>
        </row>
        <row r="620">
          <cell r="C620" t="str">
            <v>tlaková sprcha s pákovým ovladačem</v>
          </cell>
          <cell r="F620">
            <v>0</v>
          </cell>
        </row>
        <row r="621">
          <cell r="C621" t="str">
            <v>úchyt na stěnu</v>
          </cell>
          <cell r="F621">
            <v>0</v>
          </cell>
        </row>
        <row r="622">
          <cell r="C622" t="str">
            <v>úchyt sprchy</v>
          </cell>
          <cell r="F622">
            <v>0</v>
          </cell>
        </row>
        <row r="623">
          <cell r="C623" t="str">
            <v>baterie</v>
          </cell>
          <cell r="F623">
            <v>0</v>
          </cell>
        </row>
        <row r="624">
          <cell r="C624" t="str">
            <v>ramínko</v>
          </cell>
          <cell r="F624">
            <v>0</v>
          </cell>
        </row>
        <row r="625">
          <cell r="C625" t="str">
            <v>Objednací číslo: RMG-DOC-3</v>
          </cell>
          <cell r="F625">
            <v>0</v>
          </cell>
        </row>
        <row r="626">
          <cell r="A626" t="str">
            <v>10441</v>
          </cell>
          <cell r="B626" t="str">
            <v>WSM-LCD-655</v>
          </cell>
          <cell r="C626" t="str">
            <v>Drtič odpadu LCD</v>
          </cell>
          <cell r="D626" t="str">
            <v>1</v>
          </cell>
          <cell r="E626" t="str">
            <v>ks</v>
          </cell>
          <cell r="F626">
            <v>23352.9</v>
          </cell>
          <cell r="G626">
            <v>23352.9</v>
          </cell>
          <cell r="I626">
            <v>23352.9</v>
          </cell>
        </row>
        <row r="627">
          <cell r="C627" t="str">
            <v>-otáčky motoru 2800/min</v>
          </cell>
          <cell r="F627">
            <v>0</v>
          </cell>
        </row>
        <row r="628">
          <cell r="C628" t="str">
            <v>-obsah drtící komory 1,9 litru</v>
          </cell>
          <cell r="F628">
            <v>0</v>
          </cell>
        </row>
        <row r="629">
          <cell r="C629" t="str">
            <v>-protihluková izolace - úplná</v>
          </cell>
          <cell r="F629">
            <v>0</v>
          </cell>
        </row>
        <row r="630">
          <cell r="C630" t="str">
            <v>-celková protihluková izolace</v>
          </cell>
          <cell r="F630">
            <v>0</v>
          </cell>
        </row>
        <row r="631">
          <cell r="C631" t="str">
            <v>-patentový system Plumb Easy umožňující snadnou a rychlou instalaci</v>
          </cell>
          <cell r="F631">
            <v>0</v>
          </cell>
        </row>
        <row r="632">
          <cell r="C632" t="str">
            <v>-protikorozně upravnená drtící komora</v>
          </cell>
          <cell r="F632">
            <v>0</v>
          </cell>
        </row>
        <row r="633">
          <cell r="C633" t="str">
            <v>-lopatky, rotační talíř a drtící prstenec z nerez oceli</v>
          </cell>
          <cell r="F633">
            <v>0</v>
          </cell>
        </row>
        <row r="634">
          <cell r="C634" t="str">
            <v>Objednací číslo: WSM-LCD-655</v>
          </cell>
          <cell r="F634">
            <v>0</v>
          </cell>
        </row>
        <row r="635">
          <cell r="C635" t="str">
            <v>Rozměr: 219x424 mm</v>
          </cell>
          <cell r="F635">
            <v>0</v>
          </cell>
        </row>
        <row r="636">
          <cell r="C636" t="str">
            <v>Příkon [230V]: 0,55 kW</v>
          </cell>
          <cell r="F636">
            <v>0</v>
          </cell>
        </row>
        <row r="637">
          <cell r="A637" t="str">
            <v>10441a</v>
          </cell>
          <cell r="B637" t="str">
            <v>WSM-vzduch.spínač-Chrom</v>
          </cell>
          <cell r="C637" t="str">
            <v>Vzduchový spínač - chrom</v>
          </cell>
          <cell r="D637" t="str">
            <v>1</v>
          </cell>
          <cell r="E637" t="str">
            <v>ks</v>
          </cell>
          <cell r="F637">
            <v>1795.5</v>
          </cell>
          <cell r="G637">
            <v>1795.5</v>
          </cell>
          <cell r="I637">
            <v>1795.5</v>
          </cell>
        </row>
        <row r="638">
          <cell r="C638" t="str">
            <v>Objednací číslo: WSM-vzduch.spínač-Chrom</v>
          </cell>
          <cell r="F638">
            <v>0</v>
          </cell>
        </row>
        <row r="639">
          <cell r="A639" t="str">
            <v>10442</v>
          </cell>
          <cell r="B639" t="str">
            <v>JIP-S02B-15060</v>
          </cell>
          <cell r="C639" t="str">
            <v>Pracovní stůl s policí</v>
          </cell>
          <cell r="D639" t="str">
            <v>1</v>
          </cell>
          <cell r="E639" t="str">
            <v>ks</v>
          </cell>
          <cell r="F639">
            <v>12650.1</v>
          </cell>
          <cell r="G639">
            <v>12650.1</v>
          </cell>
          <cell r="I639">
            <v>12650.1</v>
          </cell>
        </row>
        <row r="640">
          <cell r="C640" t="str">
            <v>-použitý materiál :DIN 1.4301</v>
          </cell>
          <cell r="F640">
            <v>0</v>
          </cell>
        </row>
        <row r="641">
          <cell r="C641" t="str">
            <v>-pracovní deska tl.36 mm</v>
          </cell>
          <cell r="F641">
            <v>0</v>
          </cell>
        </row>
        <row r="642">
          <cell r="C642" t="str">
            <v>-výška zadního lemu 40 mm</v>
          </cell>
          <cell r="F642">
            <v>0</v>
          </cell>
        </row>
        <row r="643">
          <cell r="C643" t="str">
            <v>-základní výška stolu 850 mm</v>
          </cell>
          <cell r="F643">
            <v>0</v>
          </cell>
        </row>
        <row r="644">
          <cell r="C644" t="str">
            <v>-výšková stavitelnost +45 mm</v>
          </cell>
          <cell r="F644">
            <v>0</v>
          </cell>
        </row>
        <row r="645">
          <cell r="C645" t="str">
            <v>-plná police ve výšce 150 mm</v>
          </cell>
          <cell r="F645">
            <v>0</v>
          </cell>
        </row>
        <row r="646">
          <cell r="C646" t="str">
            <v>-zadní opláštění</v>
          </cell>
          <cell r="F646">
            <v>0</v>
          </cell>
        </row>
        <row r="647">
          <cell r="C647" t="str">
            <v>Objednací číslo: JIP-S02B-15060</v>
          </cell>
          <cell r="F647">
            <v>0</v>
          </cell>
        </row>
        <row r="648">
          <cell r="C648" t="str">
            <v>Rozměr: 1500x600x850 mm</v>
          </cell>
          <cell r="F648">
            <v>0</v>
          </cell>
        </row>
        <row r="649">
          <cell r="A649" t="str">
            <v>10443</v>
          </cell>
          <cell r="B649" t="str">
            <v>JIP-R01/4-12060</v>
          </cell>
          <cell r="C649" t="str">
            <v>Regál policový</v>
          </cell>
          <cell r="D649" t="str">
            <v>1</v>
          </cell>
          <cell r="E649" t="str">
            <v>ks</v>
          </cell>
          <cell r="F649">
            <v>12630.4</v>
          </cell>
          <cell r="G649">
            <v>12630.4</v>
          </cell>
          <cell r="I649">
            <v>12630.4</v>
          </cell>
        </row>
        <row r="650">
          <cell r="C650" t="str">
            <v>-použitý materiál : DIN 1.4301</v>
          </cell>
          <cell r="F650">
            <v>0</v>
          </cell>
        </row>
        <row r="651">
          <cell r="C651" t="str">
            <v>-základní výška regálu 1800 mm</v>
          </cell>
          <cell r="F651">
            <v>0</v>
          </cell>
        </row>
        <row r="652">
          <cell r="C652" t="str">
            <v>-4x plná police</v>
          </cell>
          <cell r="F652">
            <v>0</v>
          </cell>
        </row>
        <row r="653">
          <cell r="C653" t="str">
            <v>-max. celoplošné zatížení jedné police 80kg</v>
          </cell>
          <cell r="F653">
            <v>0</v>
          </cell>
        </row>
        <row r="654">
          <cell r="C654" t="str">
            <v>Objednací číslo: JIP-R01/4-12060</v>
          </cell>
          <cell r="F654">
            <v>0</v>
          </cell>
        </row>
        <row r="655">
          <cell r="C655" t="str">
            <v>Rozměr: 1200x600x1800 mm</v>
          </cell>
          <cell r="F655">
            <v>0</v>
          </cell>
        </row>
        <row r="656">
          <cell r="A656" t="str">
            <v>10444</v>
          </cell>
          <cell r="C656" t="str">
            <v>neobsazeno</v>
          </cell>
          <cell r="D656" t="str">
            <v>1</v>
          </cell>
          <cell r="E656" t="str">
            <v>ks</v>
          </cell>
          <cell r="F656">
            <v>0</v>
          </cell>
          <cell r="G656">
            <v>0</v>
          </cell>
          <cell r="I656">
            <v>0</v>
          </cell>
        </row>
        <row r="657">
          <cell r="A657" t="str">
            <v>10445</v>
          </cell>
          <cell r="B657" t="str">
            <v>JIP-SVR1-12070</v>
          </cell>
          <cell r="C657" t="str">
            <v>Stůl ohřívací - režon</v>
          </cell>
          <cell r="D657" t="str">
            <v>1</v>
          </cell>
          <cell r="E657" t="str">
            <v>ks</v>
          </cell>
          <cell r="F657">
            <v>31760.6</v>
          </cell>
          <cell r="G657">
            <v>31760.6</v>
          </cell>
          <cell r="I657">
            <v>31760.6</v>
          </cell>
        </row>
        <row r="658">
          <cell r="C658" t="str">
            <v>-použitý materiál : DIN 1.4301</v>
          </cell>
          <cell r="F658">
            <v>0</v>
          </cell>
        </row>
        <row r="659">
          <cell r="C659" t="str">
            <v>-pracovní deska tl.36 mm</v>
          </cell>
          <cell r="F659">
            <v>0</v>
          </cell>
        </row>
        <row r="660">
          <cell r="C660" t="str">
            <v>-základní výška stolu 900 mm</v>
          </cell>
          <cell r="F660">
            <v>0</v>
          </cell>
        </row>
        <row r="661">
          <cell r="C661" t="str">
            <v>-výšková stavitelnost +45 mm</v>
          </cell>
          <cell r="F661">
            <v>0</v>
          </cell>
        </row>
        <row r="662">
          <cell r="C662" t="str">
            <v>-1x děrovaná police, 1x plná police ve výšce 150 mm</v>
          </cell>
          <cell r="F662">
            <v>0</v>
          </cell>
        </row>
        <row r="663">
          <cell r="C663" t="str">
            <v>-opláštění ze tří stran, 1x posuvné dveře</v>
          </cell>
          <cell r="F663">
            <v>0</v>
          </cell>
        </row>
        <row r="664">
          <cell r="C664" t="str">
            <v>-v případě osazení stolu el. zásuvkou je nutný samostatný přívod el.</v>
          </cell>
          <cell r="F664">
            <v>0</v>
          </cell>
        </row>
        <row r="665">
          <cell r="C665" t="str">
            <v>energie</v>
          </cell>
          <cell r="F665">
            <v>0</v>
          </cell>
        </row>
        <row r="666">
          <cell r="C666" t="str">
            <v>-tech. údaje:regulace teploty +30*C až 80*C</v>
          </cell>
          <cell r="F666">
            <v>0</v>
          </cell>
        </row>
        <row r="667">
          <cell r="C667" t="str">
            <v>-přívodní napětí230V/50Hz</v>
          </cell>
          <cell r="F667">
            <v>0</v>
          </cell>
        </row>
        <row r="668">
          <cell r="C668" t="str">
            <v>-pohyblivý přívod s vidlicí</v>
          </cell>
          <cell r="F668">
            <v>0</v>
          </cell>
        </row>
        <row r="669">
          <cell r="C669" t="str">
            <v>Objednací číslo: JIP-SVR1-12070</v>
          </cell>
          <cell r="F669">
            <v>0</v>
          </cell>
        </row>
        <row r="670">
          <cell r="C670" t="str">
            <v>Rozměr: 1200x700x900 mm</v>
          </cell>
          <cell r="F670">
            <v>0</v>
          </cell>
        </row>
        <row r="671">
          <cell r="C671" t="str">
            <v>Příkon [230V]: 2 kW</v>
          </cell>
          <cell r="F671">
            <v>0</v>
          </cell>
        </row>
        <row r="672">
          <cell r="A672" t="str">
            <v>10446</v>
          </cell>
          <cell r="B672" t="str">
            <v>JIP-SPO-12030</v>
          </cell>
          <cell r="C672" t="str">
            <v>Stojanová police s infraohřevem</v>
          </cell>
          <cell r="D672" t="str">
            <v>1</v>
          </cell>
          <cell r="E672" t="str">
            <v>ks</v>
          </cell>
          <cell r="F672">
            <v>9355.6</v>
          </cell>
          <cell r="G672">
            <v>9355.6</v>
          </cell>
          <cell r="I672">
            <v>9355.6</v>
          </cell>
        </row>
        <row r="673">
          <cell r="C673" t="str">
            <v>-použitý materiál : DIN 1.4301</v>
          </cell>
          <cell r="F673">
            <v>0</v>
          </cell>
        </row>
        <row r="674">
          <cell r="C674" t="str">
            <v>-základní výška police 300mm</v>
          </cell>
          <cell r="F674">
            <v>0</v>
          </cell>
        </row>
        <row r="675">
          <cell r="C675" t="str">
            <v>-technické údaje :</v>
          </cell>
          <cell r="F675">
            <v>0</v>
          </cell>
        </row>
        <row r="676">
          <cell r="C676" t="str">
            <v>-přívodní napětí 230V/50Hz</v>
          </cell>
          <cell r="F676">
            <v>0</v>
          </cell>
        </row>
        <row r="677">
          <cell r="C677" t="str">
            <v>-příkon dle délky police 500W-2000W</v>
          </cell>
          <cell r="F677">
            <v>0</v>
          </cell>
        </row>
        <row r="678">
          <cell r="C678" t="str">
            <v>-keramická topná tělesa</v>
          </cell>
          <cell r="F678">
            <v>0</v>
          </cell>
        </row>
        <row r="679">
          <cell r="C679" t="str">
            <v>-pohyblivý přívod s vidlicí</v>
          </cell>
          <cell r="F679">
            <v>0</v>
          </cell>
        </row>
        <row r="680">
          <cell r="C680" t="str">
            <v>Objednací číslo: JIP-SPO-12030</v>
          </cell>
          <cell r="F680">
            <v>0</v>
          </cell>
        </row>
        <row r="681">
          <cell r="C681" t="str">
            <v>Rozměr: 1200x300x300 mm</v>
          </cell>
          <cell r="F681">
            <v>0</v>
          </cell>
        </row>
        <row r="682">
          <cell r="A682" t="str">
            <v>10447</v>
          </cell>
          <cell r="C682" t="str">
            <v>Odsávač par - dodávka VZT</v>
          </cell>
          <cell r="D682" t="str">
            <v>1</v>
          </cell>
          <cell r="E682" t="str">
            <v>ks</v>
          </cell>
          <cell r="F682">
            <v>0</v>
          </cell>
          <cell r="G682">
            <v>0</v>
          </cell>
          <cell r="I682">
            <v>0</v>
          </cell>
        </row>
        <row r="683">
          <cell r="C683" t="str">
            <v>-použitý materiál : DIN 1.4301</v>
          </cell>
          <cell r="F683">
            <v>0</v>
          </cell>
        </row>
        <row r="684">
          <cell r="C684" t="str">
            <v>-nerez plech tl.1 mm</v>
          </cell>
          <cell r="F684">
            <v>0</v>
          </cell>
        </row>
        <row r="685">
          <cell r="C685" t="str">
            <v>-základní výška odsávače 450 mm</v>
          </cell>
          <cell r="F685">
            <v>0</v>
          </cell>
        </row>
        <row r="686">
          <cell r="C686" t="str">
            <v>-odlučovač tuku vertikální 583x255</v>
          </cell>
          <cell r="F686">
            <v>0</v>
          </cell>
        </row>
        <row r="687">
          <cell r="C687" t="str">
            <v>-osvětelení</v>
          </cell>
          <cell r="F687">
            <v>0</v>
          </cell>
        </row>
        <row r="688">
          <cell r="C688" t="str">
            <v>-výpustný kohout kondenzátoru</v>
          </cell>
          <cell r="F688">
            <v>0</v>
          </cell>
        </row>
        <row r="689">
          <cell r="C689" t="str">
            <v>Objednací číslo: JIP-OP01/R-14080</v>
          </cell>
          <cell r="F689">
            <v>0</v>
          </cell>
        </row>
        <row r="690">
          <cell r="C690" t="str">
            <v>Rozměr: 1400x800x450 mm</v>
          </cell>
          <cell r="F690">
            <v>0</v>
          </cell>
        </row>
        <row r="691">
          <cell r="C691" t="str">
            <v>1.05 Suchý sklad potravin</v>
          </cell>
          <cell r="F691">
            <v>0</v>
          </cell>
        </row>
        <row r="692">
          <cell r="A692" t="str">
            <v>10501</v>
          </cell>
          <cell r="B692" t="str">
            <v>KRD-10050-4</v>
          </cell>
          <cell r="C692" t="str">
            <v>Regál skladový čtyřpolicový - komaxit</v>
          </cell>
          <cell r="D692" t="str">
            <v>4</v>
          </cell>
          <cell r="E692" t="str">
            <v>ks</v>
          </cell>
          <cell r="F692">
            <v>1950.4</v>
          </cell>
          <cell r="G692">
            <v>7801.6</v>
          </cell>
          <cell r="I692">
            <v>1950.4</v>
          </cell>
        </row>
        <row r="693">
          <cell r="C693" t="str">
            <v>skladový, barva bílá,</v>
          </cell>
          <cell r="F693">
            <v>0</v>
          </cell>
        </row>
        <row r="694">
          <cell r="C694" t="str">
            <v>nosnost 1 police - 100kg</v>
          </cell>
          <cell r="F694">
            <v>0</v>
          </cell>
        </row>
        <row r="695">
          <cell r="C695" t="str">
            <v>Objednací číslo: KRD-10050-4</v>
          </cell>
          <cell r="F695">
            <v>0</v>
          </cell>
        </row>
        <row r="696">
          <cell r="C696" t="str">
            <v>Rozměr: 1000x500x2000 mm</v>
          </cell>
          <cell r="F696">
            <v>0</v>
          </cell>
        </row>
        <row r="697">
          <cell r="C697" t="str">
            <v>1.06 Sklad chlazených a mražených potravin</v>
          </cell>
          <cell r="F697">
            <v>0</v>
          </cell>
        </row>
        <row r="698">
          <cell r="A698" t="str">
            <v>10601</v>
          </cell>
          <cell r="B698" t="str">
            <v>LTH-HG5.1M</v>
          </cell>
          <cell r="C698" t="str">
            <v>Chladící skříň bílá 450 lt.- 1 plné dveře</v>
          </cell>
          <cell r="D698" t="str">
            <v>4</v>
          </cell>
          <cell r="E698" t="str">
            <v>ks</v>
          </cell>
          <cell r="F698">
            <v>18002.5</v>
          </cell>
          <cell r="G698">
            <v>72010</v>
          </cell>
          <cell r="I698">
            <v>18002.5</v>
          </cell>
        </row>
        <row r="699">
          <cell r="C699" t="str">
            <v>Rozsah teplot -2 až 8*C,</v>
          </cell>
          <cell r="F699">
            <v>0</v>
          </cell>
        </row>
        <row r="700">
          <cell r="C700" t="str">
            <v>vnitřní rozměr 610x510x1450 mm,</v>
          </cell>
          <cell r="F700">
            <v>0</v>
          </cell>
        </row>
        <row r="701">
          <cell r="C701" t="str">
            <v>ventilované chlazení,</v>
          </cell>
          <cell r="F701">
            <v>0</v>
          </cell>
        </row>
        <row r="702">
          <cell r="C702" t="str">
            <v>elektronický regulátor,</v>
          </cell>
          <cell r="F702">
            <v>0</v>
          </cell>
        </row>
        <row r="703">
          <cell r="C703" t="str">
            <v>digitální ukazatel teploty,</v>
          </cell>
          <cell r="F703">
            <v>0</v>
          </cell>
        </row>
        <row r="704">
          <cell r="C704" t="str">
            <v>automatické odtávání,</v>
          </cell>
          <cell r="F704">
            <v>0</v>
          </cell>
        </row>
        <row r="705">
          <cell r="C705" t="str">
            <v>osvětlení,</v>
          </cell>
          <cell r="F705">
            <v>0</v>
          </cell>
        </row>
        <row r="706">
          <cell r="C706" t="str">
            <v>6 výškově nastavitelných roštových polic,</v>
          </cell>
          <cell r="F706">
            <v>0</v>
          </cell>
        </row>
        <row r="707">
          <cell r="C707" t="str">
            <v>zabudovaný zámek, kolečka.</v>
          </cell>
          <cell r="F707">
            <v>0</v>
          </cell>
        </row>
        <row r="708">
          <cell r="C708" t="str">
            <v>Objednací číslo: LTH-HG5.1M</v>
          </cell>
          <cell r="F708">
            <v>0</v>
          </cell>
        </row>
        <row r="709">
          <cell r="C709" t="str">
            <v>Rozměr: 720x760x1705 mm</v>
          </cell>
          <cell r="F709">
            <v>0</v>
          </cell>
        </row>
        <row r="710">
          <cell r="C710" t="str">
            <v>Příkon [230V]: 0,2 kW</v>
          </cell>
          <cell r="F710">
            <v>0</v>
          </cell>
        </row>
        <row r="711">
          <cell r="A711" t="str">
            <v>10602</v>
          </cell>
          <cell r="B711" t="str">
            <v>VSF-SZ284C</v>
          </cell>
          <cell r="C711" t="str">
            <v>Mrazící truhla 284 lt.- plné sklopné víko</v>
          </cell>
          <cell r="D711" t="str">
            <v>2</v>
          </cell>
          <cell r="E711" t="str">
            <v>ks</v>
          </cell>
          <cell r="F711">
            <v>10130.799999999999</v>
          </cell>
          <cell r="G711">
            <v>20261.599999999999</v>
          </cell>
          <cell r="I711">
            <v>10130.799999999999</v>
          </cell>
        </row>
        <row r="712">
          <cell r="C712" t="str">
            <v>Rozsah teplot - 17 až - 24*C,</v>
          </cell>
          <cell r="F712">
            <v>0</v>
          </cell>
        </row>
        <row r="713">
          <cell r="C713" t="str">
            <v>funkce SUPER mrazení,</v>
          </cell>
          <cell r="F713">
            <v>0</v>
          </cell>
        </row>
        <row r="714">
          <cell r="C714" t="str">
            <v>kontrolní dioda:</v>
          </cell>
          <cell r="F714">
            <v>0</v>
          </cell>
        </row>
        <row r="715">
          <cell r="C715" t="str">
            <v>přívod elektrické energie,</v>
          </cell>
          <cell r="F715">
            <v>0</v>
          </cell>
        </row>
        <row r="716">
          <cell r="C716" t="str">
            <v>vizuální alarm,</v>
          </cell>
          <cell r="F716">
            <v>0</v>
          </cell>
        </row>
        <row r="717">
          <cell r="C717" t="str">
            <v>SUPER mrazení,</v>
          </cell>
          <cell r="F717">
            <v>0</v>
          </cell>
        </row>
        <row r="718">
          <cell r="C718" t="str">
            <v>osvětlení, zabudovaný zámek,</v>
          </cell>
          <cell r="F718">
            <v>0</v>
          </cell>
        </row>
        <row r="719">
          <cell r="C719" t="str">
            <v>dělící přepážka, odtok vody.</v>
          </cell>
          <cell r="F719">
            <v>0</v>
          </cell>
        </row>
        <row r="720">
          <cell r="C720" t="str">
            <v>Spotřeba kwh/24h: 0,72</v>
          </cell>
          <cell r="F720">
            <v>0</v>
          </cell>
        </row>
        <row r="721">
          <cell r="C721" t="str">
            <v>Energetická třída: A+</v>
          </cell>
          <cell r="F721">
            <v>0</v>
          </cell>
        </row>
        <row r="722">
          <cell r="C722" t="str">
            <v>Mrazící kapacita/24h v kg: 20,</v>
          </cell>
          <cell r="F722">
            <v>0</v>
          </cell>
        </row>
        <row r="723">
          <cell r="C723" t="str">
            <v>bez košů.</v>
          </cell>
          <cell r="F723">
            <v>0</v>
          </cell>
        </row>
        <row r="724">
          <cell r="C724" t="str">
            <v>Objednací číslo: VSF-SZ284C</v>
          </cell>
          <cell r="F724">
            <v>0</v>
          </cell>
        </row>
        <row r="725">
          <cell r="C725" t="str">
            <v>Rozměr: 1260x650x860 mm</v>
          </cell>
          <cell r="F725">
            <v>0</v>
          </cell>
        </row>
        <row r="726">
          <cell r="C726" t="str">
            <v>Příkon [230V]: 0,3 kW</v>
          </cell>
          <cell r="F726">
            <v>0</v>
          </cell>
        </row>
        <row r="727">
          <cell r="A727" t="str">
            <v>10603</v>
          </cell>
          <cell r="B727" t="str">
            <v>JIP-P1-11040</v>
          </cell>
          <cell r="C727" t="str">
            <v>Nástěnná police jednopatrová - plná</v>
          </cell>
          <cell r="D727" t="str">
            <v>6</v>
          </cell>
          <cell r="E727" t="str">
            <v>ks</v>
          </cell>
          <cell r="F727">
            <v>2903.9</v>
          </cell>
          <cell r="G727">
            <v>17423.400000000001</v>
          </cell>
          <cell r="I727">
            <v>2903.9</v>
          </cell>
        </row>
        <row r="728">
          <cell r="C728" t="str">
            <v>-použitý materiál : DIN 1.4301</v>
          </cell>
          <cell r="F728">
            <v>0</v>
          </cell>
        </row>
        <row r="729">
          <cell r="C729" t="str">
            <v>-základní výška police 300 mm</v>
          </cell>
          <cell r="F729">
            <v>0</v>
          </cell>
        </row>
        <row r="730">
          <cell r="C730" t="str">
            <v>-1x plná police</v>
          </cell>
          <cell r="F730">
            <v>0</v>
          </cell>
        </row>
        <row r="731">
          <cell r="C731" t="str">
            <v>Objednací číslo: JIP-P1-11040</v>
          </cell>
          <cell r="F731">
            <v>0</v>
          </cell>
        </row>
        <row r="732">
          <cell r="C732" t="str">
            <v>Rozměr: 1100x400x300 mm</v>
          </cell>
          <cell r="F732">
            <v>0</v>
          </cell>
        </row>
        <row r="733">
          <cell r="C733" t="str">
            <v>1.07 Úklidová komora</v>
          </cell>
          <cell r="F733">
            <v>0</v>
          </cell>
        </row>
        <row r="734">
          <cell r="C734" t="str">
            <v>1.08 Umývárna - personál</v>
          </cell>
          <cell r="F734">
            <v>0</v>
          </cell>
        </row>
        <row r="735">
          <cell r="C735" t="str">
            <v>1.09 WC - personál</v>
          </cell>
          <cell r="F735">
            <v>0</v>
          </cell>
        </row>
        <row r="736">
          <cell r="C736" t="str">
            <v>1.10 Předsíňka</v>
          </cell>
          <cell r="F736">
            <v>0</v>
          </cell>
        </row>
        <row r="737">
          <cell r="C737" t="str">
            <v>1.11 Šatna - personál</v>
          </cell>
          <cell r="F737">
            <v>0</v>
          </cell>
        </row>
        <row r="738">
          <cell r="C738" t="str">
            <v>1.12 Chodba</v>
          </cell>
          <cell r="F738">
            <v>0</v>
          </cell>
        </row>
        <row r="739">
          <cell r="C739" t="str">
            <v>1.13 Manipulace</v>
          </cell>
          <cell r="F739">
            <v>0</v>
          </cell>
        </row>
        <row r="740">
          <cell r="C740" t="str">
            <v>1.14 Sklad odpadků</v>
          </cell>
          <cell r="F740">
            <v>0</v>
          </cell>
        </row>
        <row r="741">
          <cell r="A741" t="str">
            <v>11401</v>
          </cell>
          <cell r="B741" t="str">
            <v>VSF-CFKS471</v>
          </cell>
          <cell r="C741" t="str">
            <v>Chladící skříň bílá 333 lt.- 1 plné dveře</v>
          </cell>
          <cell r="D741" t="str">
            <v>1</v>
          </cell>
          <cell r="E741" t="str">
            <v>ks</v>
          </cell>
          <cell r="F741">
            <v>15959.1</v>
          </cell>
          <cell r="G741">
            <v>15959.1</v>
          </cell>
          <cell r="I741">
            <v>15959.1</v>
          </cell>
        </row>
        <row r="742">
          <cell r="C742" t="str">
            <v>Rozsah teplot + 1 až + 12*C,</v>
          </cell>
          <cell r="F742">
            <v>0</v>
          </cell>
        </row>
        <row r="743">
          <cell r="C743" t="str">
            <v>jedny plné dveře - neoddělený vnitřní prostor,</v>
          </cell>
          <cell r="F743">
            <v>0</v>
          </cell>
        </row>
        <row r="744">
          <cell r="C744" t="str">
            <v>ventilované chlazení, termostat,</v>
          </cell>
          <cell r="F744">
            <v>0</v>
          </cell>
        </row>
        <row r="745">
          <cell r="C745" t="str">
            <v>automatické odtávání, osvětlení chladícího prostoru,</v>
          </cell>
          <cell r="F745">
            <v>0</v>
          </cell>
        </row>
        <row r="746">
          <cell r="C746" t="str">
            <v>5 roštových polic, zámek, kolečka.</v>
          </cell>
          <cell r="F746">
            <v>0</v>
          </cell>
        </row>
        <row r="747">
          <cell r="C747" t="str">
            <v>Objednací číslo: VSF-CFKS471</v>
          </cell>
          <cell r="F747">
            <v>0</v>
          </cell>
        </row>
        <row r="748">
          <cell r="C748" t="str">
            <v>Rozměr: 600x600x1860 mm</v>
          </cell>
          <cell r="F748">
            <v>0</v>
          </cell>
        </row>
        <row r="749">
          <cell r="A749" t="str">
            <v>11402</v>
          </cell>
          <cell r="B749" t="str">
            <v>RMG-DOC-4</v>
          </cell>
          <cell r="C749" t="str">
            <v>Sprcha tlaková  s baterií ze zdi a ramínkem</v>
          </cell>
          <cell r="D749" t="str">
            <v>1</v>
          </cell>
          <cell r="E749" t="str">
            <v>ks</v>
          </cell>
          <cell r="F749">
            <v>5785.5</v>
          </cell>
          <cell r="G749">
            <v>5785.5</v>
          </cell>
          <cell r="I749">
            <v>5785.5</v>
          </cell>
        </row>
        <row r="750">
          <cell r="C750" t="str">
            <v>nerezová tlaková hadice</v>
          </cell>
          <cell r="F750">
            <v>0</v>
          </cell>
        </row>
        <row r="751">
          <cell r="C751" t="str">
            <v>vyrovnávací pružina</v>
          </cell>
          <cell r="F751">
            <v>0</v>
          </cell>
        </row>
        <row r="752">
          <cell r="C752" t="str">
            <v>tlaková sprcha s pákovým ovladačem</v>
          </cell>
          <cell r="F752">
            <v>0</v>
          </cell>
        </row>
        <row r="753">
          <cell r="C753" t="str">
            <v>úchyt na stěnu</v>
          </cell>
          <cell r="F753">
            <v>0</v>
          </cell>
        </row>
        <row r="754">
          <cell r="C754" t="str">
            <v>úchyt sprchy</v>
          </cell>
          <cell r="F754">
            <v>0</v>
          </cell>
        </row>
        <row r="755">
          <cell r="C755" t="str">
            <v>baterie</v>
          </cell>
          <cell r="F755">
            <v>0</v>
          </cell>
        </row>
        <row r="756">
          <cell r="C756" t="str">
            <v>ramínko</v>
          </cell>
          <cell r="F756">
            <v>0</v>
          </cell>
        </row>
        <row r="757">
          <cell r="C757" t="str">
            <v>Objednací číslo: RMG-DOC-4</v>
          </cell>
          <cell r="F757">
            <v>0</v>
          </cell>
        </row>
        <row r="758">
          <cell r="A758" t="str">
            <v>11403</v>
          </cell>
          <cell r="B758" t="str">
            <v>SPO-ALFA 4139/997</v>
          </cell>
          <cell r="C758" t="str">
            <v>Plastová nádoba na odpad - recyklát</v>
          </cell>
          <cell r="D758" t="str">
            <v>1</v>
          </cell>
          <cell r="E758" t="str">
            <v>ks</v>
          </cell>
          <cell r="F758">
            <v>196.4</v>
          </cell>
          <cell r="G758">
            <v>196.4</v>
          </cell>
          <cell r="I758">
            <v>196.4</v>
          </cell>
        </row>
        <row r="759">
          <cell r="C759" t="str">
            <v>nosnost 50kg, s víkem, polyetylen HDPE</v>
          </cell>
          <cell r="F759">
            <v>0</v>
          </cell>
        </row>
        <row r="760">
          <cell r="C760" t="str">
            <v>Objednací číslo: SPO-ALFA 4139/997</v>
          </cell>
          <cell r="F760">
            <v>0</v>
          </cell>
        </row>
        <row r="761">
          <cell r="C761" t="str">
            <v>Rozměr: 390/332×603, přes ucha 450 mm</v>
          </cell>
          <cell r="F761">
            <v>0</v>
          </cell>
        </row>
        <row r="762">
          <cell r="C762" t="str">
            <v>1.15 Hrubá přípravna zeleniny</v>
          </cell>
          <cell r="F762">
            <v>0</v>
          </cell>
        </row>
        <row r="763">
          <cell r="A763" t="str">
            <v>11501</v>
          </cell>
          <cell r="B763" t="str">
            <v>MAS-8710631</v>
          </cell>
          <cell r="C763" t="str">
            <v>Nerezové umyvadlo 04 - kolenové ovládání se zpožděním</v>
          </cell>
          <cell r="D763" t="str">
            <v>1</v>
          </cell>
          <cell r="E763" t="str">
            <v>ks</v>
          </cell>
          <cell r="F763">
            <v>5690.5</v>
          </cell>
          <cell r="G763">
            <v>5690.5</v>
          </cell>
          <cell r="I763">
            <v>5690.5</v>
          </cell>
        </row>
        <row r="764">
          <cell r="C764" t="str">
            <v>Celonerezové nástěnné umyvadlo,</v>
          </cell>
          <cell r="F764">
            <v>0</v>
          </cell>
        </row>
        <row r="765">
          <cell r="C765" t="str">
            <v>kolenové ovládání, sifon a baterie,</v>
          </cell>
          <cell r="F765">
            <v>0</v>
          </cell>
        </row>
        <row r="766">
          <cell r="C766" t="str">
            <v>nastavení teploty vody pomocí směšovacího ventilu (vč. zpětných</v>
          </cell>
          <cell r="F766">
            <v>0</v>
          </cell>
        </row>
        <row r="767">
          <cell r="C767" t="str">
            <v>klapek pod umyvadlem)</v>
          </cell>
          <cell r="F767">
            <v>0</v>
          </cell>
        </row>
        <row r="768">
          <cell r="C768" t="str">
            <v>s 1/2" šroubením pro teplou a studenou vodu.</v>
          </cell>
          <cell r="F768">
            <v>0</v>
          </cell>
        </row>
        <row r="769">
          <cell r="C769" t="str">
            <v>Voda je spuštěna stlačením ventilu, který má nastaveno automatické</v>
          </cell>
          <cell r="F769">
            <v>0</v>
          </cell>
        </row>
        <row r="770">
          <cell r="C770" t="str">
            <v>zpoždění vypínání vody.</v>
          </cell>
          <cell r="F770">
            <v>0</v>
          </cell>
        </row>
        <row r="771">
          <cell r="C771" t="str">
            <v>Objednací číslo: MAS-8710631</v>
          </cell>
          <cell r="F771">
            <v>0</v>
          </cell>
        </row>
        <row r="772">
          <cell r="C772" t="str">
            <v>Rozměr: 470x370x225 mm</v>
          </cell>
          <cell r="F772">
            <v>0</v>
          </cell>
        </row>
        <row r="773">
          <cell r="A773" t="str">
            <v>11502</v>
          </cell>
          <cell r="B773" t="str">
            <v>JIP-PNO/40</v>
          </cell>
          <cell r="C773" t="str">
            <v>Pojízdná nádoba na odpadky 40 litrů</v>
          </cell>
          <cell r="D773" t="str">
            <v>1</v>
          </cell>
          <cell r="E773" t="str">
            <v>ks</v>
          </cell>
          <cell r="F773">
            <v>6064.8</v>
          </cell>
          <cell r="G773">
            <v>6064.8</v>
          </cell>
          <cell r="I773">
            <v>6064.8</v>
          </cell>
        </row>
        <row r="774">
          <cell r="A774" t="str">
            <v>11503</v>
          </cell>
          <cell r="B774" t="str">
            <v>JIP-D01/44-15070</v>
          </cell>
          <cell r="C774" t="str">
            <v>Mycí stůl jednoduchý - dřez lisovaný vevařovaný</v>
          </cell>
          <cell r="D774" t="str">
            <v>1</v>
          </cell>
          <cell r="E774" t="str">
            <v>ks</v>
          </cell>
          <cell r="F774">
            <v>13206.9</v>
          </cell>
          <cell r="G774">
            <v>13206.9</v>
          </cell>
          <cell r="I774">
            <v>13206.9</v>
          </cell>
        </row>
        <row r="775">
          <cell r="C775" t="str">
            <v>použitý materiál : nerezový plech tl.1,25mm, povrch scotchbrite</v>
          </cell>
          <cell r="F775">
            <v>0</v>
          </cell>
        </row>
        <row r="776">
          <cell r="C776" t="str">
            <v>pracovní deska tl.40mm</v>
          </cell>
          <cell r="F776">
            <v>0</v>
          </cell>
        </row>
        <row r="777">
          <cell r="C777" t="str">
            <v>dvojitý zadní lem v=40mm</v>
          </cell>
          <cell r="F777">
            <v>0</v>
          </cell>
        </row>
        <row r="778">
          <cell r="C778" t="str">
            <v>základní výška stolu 850mm</v>
          </cell>
          <cell r="F778">
            <v>0</v>
          </cell>
        </row>
        <row r="779">
          <cell r="C779" t="str">
            <v>výšková stavitelnost +45mm</v>
          </cell>
          <cell r="F779">
            <v>0</v>
          </cell>
        </row>
        <row r="780">
          <cell r="C780" t="str">
            <v>1x lisovaný dřez 400x400x250</v>
          </cell>
          <cell r="F780">
            <v>0</v>
          </cell>
        </row>
        <row r="781">
          <cell r="C781" t="str">
            <v>zadní nohy opatřeny uzemňovacími šrouby</v>
          </cell>
          <cell r="F781">
            <v>0</v>
          </cell>
        </row>
        <row r="782">
          <cell r="C782" t="str">
            <v>kostra stolu svařená z uzavřených profilů 35x35x1,5mm</v>
          </cell>
          <cell r="F782">
            <v>0</v>
          </cell>
        </row>
        <row r="783">
          <cell r="C783" t="str">
            <v>pracovní deska vyztužená a podlepená omyvatelnou laminodeskou</v>
          </cell>
          <cell r="F783">
            <v>0</v>
          </cell>
        </row>
        <row r="784">
          <cell r="C784" t="str">
            <v>„X“-ové provedení stolu s šesti nohami</v>
          </cell>
          <cell r="F784">
            <v>0</v>
          </cell>
        </row>
        <row r="785">
          <cell r="C785" t="str">
            <v>Objednací číslo: JIP-D01/44-15070</v>
          </cell>
          <cell r="F785">
            <v>0</v>
          </cell>
        </row>
        <row r="786">
          <cell r="C786" t="str">
            <v>Rozměr: 1500x700x850 mm</v>
          </cell>
          <cell r="F786">
            <v>0</v>
          </cell>
        </row>
        <row r="787">
          <cell r="A787" t="str">
            <v>11503a</v>
          </cell>
          <cell r="B787" t="str">
            <v>JIP-800032</v>
          </cell>
          <cell r="C787" t="str">
            <v>Otvor pro baterii</v>
          </cell>
          <cell r="D787" t="str">
            <v>1</v>
          </cell>
          <cell r="E787" t="str">
            <v>ks</v>
          </cell>
          <cell r="F787">
            <v>237.5</v>
          </cell>
          <cell r="G787">
            <v>237.5</v>
          </cell>
          <cell r="I787">
            <v>237.5</v>
          </cell>
        </row>
        <row r="788">
          <cell r="A788" t="str">
            <v>11503b</v>
          </cell>
          <cell r="B788" t="str">
            <v>JIP-800039</v>
          </cell>
          <cell r="C788" t="str">
            <v>Sifon</v>
          </cell>
          <cell r="D788" t="str">
            <v>1</v>
          </cell>
          <cell r="E788" t="str">
            <v>ks</v>
          </cell>
          <cell r="F788">
            <v>427.5</v>
          </cell>
          <cell r="G788">
            <v>427.5</v>
          </cell>
          <cell r="I788">
            <v>427.5</v>
          </cell>
        </row>
        <row r="789">
          <cell r="A789" t="str">
            <v>11504</v>
          </cell>
          <cell r="B789" t="str">
            <v>RMG-DOC-3</v>
          </cell>
          <cell r="C789" t="str">
            <v>Sprcha tlaková stojánková s baterií a ramínkem</v>
          </cell>
          <cell r="D789" t="str">
            <v>1</v>
          </cell>
          <cell r="E789" t="str">
            <v>ks</v>
          </cell>
          <cell r="F789">
            <v>5367.5</v>
          </cell>
          <cell r="G789">
            <v>5367.5</v>
          </cell>
          <cell r="I789">
            <v>5367.5</v>
          </cell>
        </row>
        <row r="790">
          <cell r="C790" t="str">
            <v>nerezová tlaková hadice</v>
          </cell>
          <cell r="F790">
            <v>0</v>
          </cell>
        </row>
        <row r="791">
          <cell r="C791" t="str">
            <v>vyrovnávací pružina</v>
          </cell>
          <cell r="F791">
            <v>0</v>
          </cell>
        </row>
        <row r="792">
          <cell r="C792" t="str">
            <v>tlaková sprcha s pákovým ovladačem</v>
          </cell>
          <cell r="F792">
            <v>0</v>
          </cell>
        </row>
        <row r="793">
          <cell r="C793" t="str">
            <v>úchyt na stěnu</v>
          </cell>
          <cell r="F793">
            <v>0</v>
          </cell>
        </row>
        <row r="794">
          <cell r="C794" t="str">
            <v>úchyt sprchy</v>
          </cell>
          <cell r="F794">
            <v>0</v>
          </cell>
        </row>
        <row r="795">
          <cell r="C795" t="str">
            <v>baterie</v>
          </cell>
          <cell r="F795">
            <v>0</v>
          </cell>
        </row>
        <row r="796">
          <cell r="C796" t="str">
            <v>ramínko</v>
          </cell>
          <cell r="F796">
            <v>0</v>
          </cell>
        </row>
        <row r="797">
          <cell r="C797" t="str">
            <v>Objednací číslo: RMG-DOC-3</v>
          </cell>
          <cell r="F797">
            <v>0</v>
          </cell>
        </row>
        <row r="798">
          <cell r="A798" t="str">
            <v>11505</v>
          </cell>
          <cell r="B798" t="str">
            <v>THJ-PALETA090120</v>
          </cell>
          <cell r="C798" t="str">
            <v>Dřevěná paleta</v>
          </cell>
          <cell r="D798" t="str">
            <v>1</v>
          </cell>
          <cell r="E798" t="str">
            <v>ks</v>
          </cell>
          <cell r="F798">
            <v>5719</v>
          </cell>
          <cell r="G798">
            <v>5719</v>
          </cell>
          <cell r="I798">
            <v>5719</v>
          </cell>
        </row>
        <row r="799">
          <cell r="C799" t="str">
            <v>-výkus v pravém horním rohu</v>
          </cell>
          <cell r="F799">
            <v>0</v>
          </cell>
        </row>
        <row r="800">
          <cell r="C800" t="str">
            <v>Objednací číslo: THJ-PALETA090120</v>
          </cell>
          <cell r="F800">
            <v>0</v>
          </cell>
        </row>
        <row r="801">
          <cell r="C801" t="str">
            <v>Rozměr: 1000x700 mm</v>
          </cell>
          <cell r="F801">
            <v>0</v>
          </cell>
        </row>
        <row r="802">
          <cell r="A802" t="str">
            <v>11506</v>
          </cell>
          <cell r="B802" t="str">
            <v>LTH-HG5.1M</v>
          </cell>
          <cell r="C802" t="str">
            <v>Chladící skříň bílá 450 lt.- 1 plné dveře</v>
          </cell>
          <cell r="D802" t="str">
            <v>1</v>
          </cell>
          <cell r="E802" t="str">
            <v>ks</v>
          </cell>
          <cell r="F802">
            <v>20415.5</v>
          </cell>
          <cell r="G802">
            <v>20415.5</v>
          </cell>
          <cell r="I802">
            <v>20415.5</v>
          </cell>
        </row>
        <row r="803">
          <cell r="C803" t="str">
            <v>Rozsah teplot -2 až 8*C,</v>
          </cell>
          <cell r="F803">
            <v>0</v>
          </cell>
        </row>
        <row r="804">
          <cell r="C804" t="str">
            <v>vnitřní rozměr 610x510x1450 mm,</v>
          </cell>
          <cell r="F804">
            <v>0</v>
          </cell>
        </row>
        <row r="805">
          <cell r="C805" t="str">
            <v>ventilované chlazení,</v>
          </cell>
          <cell r="F805">
            <v>0</v>
          </cell>
        </row>
        <row r="806">
          <cell r="C806" t="str">
            <v>elektronický regulátor,</v>
          </cell>
          <cell r="F806">
            <v>0</v>
          </cell>
        </row>
        <row r="807">
          <cell r="C807" t="str">
            <v>digitální ukazatel teploty,</v>
          </cell>
          <cell r="F807">
            <v>0</v>
          </cell>
        </row>
        <row r="808">
          <cell r="C808" t="str">
            <v>automatické odtávání,</v>
          </cell>
          <cell r="F808">
            <v>0</v>
          </cell>
        </row>
        <row r="809">
          <cell r="C809" t="str">
            <v>osvětlení,</v>
          </cell>
          <cell r="F809">
            <v>0</v>
          </cell>
        </row>
        <row r="810">
          <cell r="C810" t="str">
            <v>6 výškově nastavitelných roštových polic,</v>
          </cell>
          <cell r="F810">
            <v>0</v>
          </cell>
        </row>
        <row r="811">
          <cell r="C811" t="str">
            <v>zabudovaný zámek, kolečka.</v>
          </cell>
          <cell r="F811">
            <v>0</v>
          </cell>
        </row>
        <row r="812">
          <cell r="C812" t="str">
            <v>Objednací číslo: LTH-HG5.1M</v>
          </cell>
          <cell r="F812">
            <v>0</v>
          </cell>
        </row>
        <row r="813">
          <cell r="C813" t="str">
            <v>Rozměr: 760x720x1705 mm</v>
          </cell>
          <cell r="F813">
            <v>0</v>
          </cell>
        </row>
        <row r="814">
          <cell r="C814" t="str">
            <v>Příkon [230V]: 0,2 kW</v>
          </cell>
          <cell r="F814">
            <v>0</v>
          </cell>
        </row>
        <row r="815">
          <cell r="C815" t="str">
            <v>6.NP</v>
          </cell>
          <cell r="F815">
            <v>0</v>
          </cell>
        </row>
        <row r="816">
          <cell r="C816" t="str">
            <v>6.01 Chodba</v>
          </cell>
          <cell r="F816">
            <v>0</v>
          </cell>
        </row>
        <row r="817">
          <cell r="A817" t="str">
            <v>60101</v>
          </cell>
          <cell r="B817" t="str">
            <v>LTH-HG5.1M</v>
          </cell>
          <cell r="C817" t="str">
            <v>Chladící skříň bílá 450 lt.- 1 plné dveře</v>
          </cell>
          <cell r="D817" t="str">
            <v>1</v>
          </cell>
          <cell r="E817" t="str">
            <v>ks</v>
          </cell>
          <cell r="F817">
            <v>18002.5</v>
          </cell>
          <cell r="G817">
            <v>18002.5</v>
          </cell>
          <cell r="I817">
            <v>18002.5</v>
          </cell>
        </row>
        <row r="818">
          <cell r="C818" t="str">
            <v>Rozsah teplot -2 až 8*C,</v>
          </cell>
          <cell r="F818">
            <v>0</v>
          </cell>
        </row>
        <row r="819">
          <cell r="C819" t="str">
            <v>vnitřní rozměr 610x510x1450 mm,</v>
          </cell>
          <cell r="F819">
            <v>0</v>
          </cell>
        </row>
        <row r="820">
          <cell r="C820" t="str">
            <v>ventilované chlazení,</v>
          </cell>
          <cell r="F820">
            <v>0</v>
          </cell>
        </row>
        <row r="821">
          <cell r="C821" t="str">
            <v>elektronický regulátor,</v>
          </cell>
          <cell r="F821">
            <v>0</v>
          </cell>
        </row>
        <row r="822">
          <cell r="C822" t="str">
            <v>digitální ukazatel teploty,</v>
          </cell>
          <cell r="F822">
            <v>0</v>
          </cell>
        </row>
        <row r="823">
          <cell r="C823" t="str">
            <v>automatické odtávání,</v>
          </cell>
          <cell r="F823">
            <v>0</v>
          </cell>
        </row>
        <row r="824">
          <cell r="C824" t="str">
            <v>osvětlení,</v>
          </cell>
          <cell r="F824">
            <v>0</v>
          </cell>
        </row>
        <row r="825">
          <cell r="C825" t="str">
            <v>6 výškově nastavitelných roštových polic,</v>
          </cell>
          <cell r="F825">
            <v>0</v>
          </cell>
        </row>
        <row r="826">
          <cell r="C826" t="str">
            <v>zabudovaný zámek, kolečka.</v>
          </cell>
          <cell r="F826">
            <v>0</v>
          </cell>
        </row>
        <row r="827">
          <cell r="C827" t="str">
            <v>Objednací číslo: LTH-HG5.1M</v>
          </cell>
          <cell r="F827">
            <v>0</v>
          </cell>
        </row>
        <row r="828">
          <cell r="C828" t="str">
            <v>Rozměr: 720x760x1705 mm</v>
          </cell>
          <cell r="F828">
            <v>0</v>
          </cell>
        </row>
        <row r="829">
          <cell r="C829" t="str">
            <v>Příkon [230V]: 0,2 kW</v>
          </cell>
          <cell r="F829">
            <v>0</v>
          </cell>
        </row>
        <row r="830">
          <cell r="C830" t="str">
            <v>6.02 Přípravna pro klub</v>
          </cell>
          <cell r="F830">
            <v>0</v>
          </cell>
        </row>
        <row r="831">
          <cell r="A831" t="str">
            <v>60201</v>
          </cell>
          <cell r="C831" t="str">
            <v>Keramické umyvadlo včetně bezdotykové baterie - dodávka ZT</v>
          </cell>
          <cell r="D831" t="str">
            <v>1</v>
          </cell>
          <cell r="E831" t="str">
            <v>ks</v>
          </cell>
          <cell r="F831">
            <v>0</v>
          </cell>
          <cell r="G831">
            <v>0</v>
          </cell>
          <cell r="I831">
            <v>0</v>
          </cell>
        </row>
        <row r="832">
          <cell r="A832" t="str">
            <v>60202</v>
          </cell>
          <cell r="B832" t="str">
            <v>JIP-PDZ/Z-14040</v>
          </cell>
          <cell r="C832" t="str">
            <v>Pracovní deska základní</v>
          </cell>
          <cell r="D832" t="str">
            <v>1</v>
          </cell>
          <cell r="E832" t="str">
            <v>ks</v>
          </cell>
          <cell r="F832">
            <v>3657.7</v>
          </cell>
          <cell r="G832">
            <v>3657.7</v>
          </cell>
          <cell r="I832">
            <v>3657.7</v>
          </cell>
        </row>
        <row r="833">
          <cell r="C833" t="str">
            <v>-použitý materiál : DIN 1.4301</v>
          </cell>
          <cell r="F833">
            <v>0</v>
          </cell>
        </row>
        <row r="834">
          <cell r="C834" t="str">
            <v>-nerezový plech tl.1 mm</v>
          </cell>
          <cell r="F834">
            <v>0</v>
          </cell>
        </row>
        <row r="835">
          <cell r="C835" t="str">
            <v>-celková tl. desky 36 mm</v>
          </cell>
          <cell r="F835">
            <v>0</v>
          </cell>
        </row>
        <row r="836">
          <cell r="C836" t="str">
            <v>-výška zadního lemu 40 mm</v>
          </cell>
          <cell r="F836">
            <v>0</v>
          </cell>
        </row>
        <row r="837">
          <cell r="C837" t="str">
            <v>Objednací číslo: JIP-PDZ/Z-14040</v>
          </cell>
          <cell r="F837">
            <v>0</v>
          </cell>
        </row>
        <row r="838">
          <cell r="C838" t="str">
            <v>Rozměr: 1400x400 mm</v>
          </cell>
          <cell r="F838">
            <v>0</v>
          </cell>
        </row>
        <row r="839">
          <cell r="A839" t="str">
            <v>60202a</v>
          </cell>
          <cell r="B839" t="str">
            <v>JIP-KN-04040</v>
          </cell>
          <cell r="C839" t="str">
            <v>Konzole</v>
          </cell>
          <cell r="D839" t="str">
            <v>4</v>
          </cell>
          <cell r="E839" t="str">
            <v>ks</v>
          </cell>
          <cell r="F839">
            <v>682.1</v>
          </cell>
          <cell r="G839">
            <v>2728.4</v>
          </cell>
          <cell r="I839">
            <v>682.1</v>
          </cell>
        </row>
        <row r="840">
          <cell r="C840" t="str">
            <v>-použitý materiál : DIN 1.4301</v>
          </cell>
          <cell r="F840">
            <v>0</v>
          </cell>
        </row>
        <row r="841">
          <cell r="C841" t="str">
            <v>Objednací číslo: JIP-KN-04040</v>
          </cell>
          <cell r="F841">
            <v>0</v>
          </cell>
        </row>
        <row r="842">
          <cell r="C842" t="str">
            <v>Rozměr: 400x400 mm</v>
          </cell>
          <cell r="F842">
            <v>0</v>
          </cell>
        </row>
        <row r="843">
          <cell r="A843" t="str">
            <v>60203</v>
          </cell>
          <cell r="B843" t="str">
            <v>JIP-D01/35-16070</v>
          </cell>
          <cell r="C843" t="str">
            <v>Mycí stůl jednoduchý - dřez lisovaný vevařený</v>
          </cell>
          <cell r="D843" t="str">
            <v>1</v>
          </cell>
          <cell r="E843" t="str">
            <v>ks</v>
          </cell>
          <cell r="F843">
            <v>13981.8</v>
          </cell>
          <cell r="G843">
            <v>13981.8</v>
          </cell>
          <cell r="I843">
            <v>13981.8</v>
          </cell>
        </row>
        <row r="844">
          <cell r="C844" t="str">
            <v>-použitý materiál : DIN 1.4301</v>
          </cell>
          <cell r="F844">
            <v>0</v>
          </cell>
        </row>
        <row r="845">
          <cell r="C845" t="str">
            <v>-pracovní deska tl.36 mm</v>
          </cell>
          <cell r="F845">
            <v>0</v>
          </cell>
        </row>
        <row r="846">
          <cell r="C846" t="str">
            <v>-výška zadního lemu 40 mm</v>
          </cell>
          <cell r="F846">
            <v>0</v>
          </cell>
        </row>
        <row r="847">
          <cell r="C847" t="str">
            <v>-základní výška stolu 850 mm</v>
          </cell>
          <cell r="F847">
            <v>0</v>
          </cell>
        </row>
        <row r="848">
          <cell r="C848" t="str">
            <v>-výšková stavitelnost +45 mm</v>
          </cell>
          <cell r="F848">
            <v>0</v>
          </cell>
        </row>
        <row r="849">
          <cell r="C849" t="str">
            <v>-1x dřez 300x500x300</v>
          </cell>
          <cell r="F849">
            <v>0</v>
          </cell>
        </row>
        <row r="850">
          <cell r="C850" t="str">
            <v>Objednací číslo: JIP-D01/35-16070</v>
          </cell>
          <cell r="F850">
            <v>0</v>
          </cell>
        </row>
        <row r="851">
          <cell r="C851" t="str">
            <v>Rozměr: 1600x700x850 mm</v>
          </cell>
          <cell r="F851">
            <v>0</v>
          </cell>
        </row>
        <row r="852">
          <cell r="A852" t="str">
            <v>60204</v>
          </cell>
          <cell r="B852" t="str">
            <v>RMG-DOC-3</v>
          </cell>
          <cell r="C852" t="str">
            <v>Sprcha tlaková stojánková s baterií a ramínkem</v>
          </cell>
          <cell r="D852" t="str">
            <v>1</v>
          </cell>
          <cell r="E852" t="str">
            <v>ks</v>
          </cell>
          <cell r="F852">
            <v>5405.5</v>
          </cell>
          <cell r="G852">
            <v>5405.5</v>
          </cell>
          <cell r="I852">
            <v>5405.5</v>
          </cell>
        </row>
        <row r="853">
          <cell r="C853" t="str">
            <v>nerezová tlaková hadice</v>
          </cell>
          <cell r="F853">
            <v>0</v>
          </cell>
        </row>
        <row r="854">
          <cell r="C854" t="str">
            <v>vyrovnávací pružina</v>
          </cell>
          <cell r="F854">
            <v>0</v>
          </cell>
        </row>
        <row r="855">
          <cell r="C855" t="str">
            <v>tlaková sprcha s pákovým ovladačem</v>
          </cell>
          <cell r="F855">
            <v>0</v>
          </cell>
        </row>
        <row r="856">
          <cell r="C856" t="str">
            <v>úchyt na stěnu</v>
          </cell>
          <cell r="F856">
            <v>0</v>
          </cell>
        </row>
        <row r="857">
          <cell r="C857" t="str">
            <v>úchyt sprchy</v>
          </cell>
          <cell r="F857">
            <v>0</v>
          </cell>
        </row>
        <row r="858">
          <cell r="C858" t="str">
            <v>baterie</v>
          </cell>
          <cell r="F858">
            <v>0</v>
          </cell>
        </row>
        <row r="859">
          <cell r="C859" t="str">
            <v>ramínko</v>
          </cell>
          <cell r="F859">
            <v>0</v>
          </cell>
        </row>
        <row r="860">
          <cell r="C860" t="str">
            <v>Objednací číslo: RMG-DOC-3</v>
          </cell>
          <cell r="F860">
            <v>0</v>
          </cell>
        </row>
        <row r="861">
          <cell r="A861" t="str">
            <v>60205</v>
          </cell>
          <cell r="B861" t="str">
            <v>WSM-LCD-655</v>
          </cell>
          <cell r="C861" t="str">
            <v>Drtič odpadu LCD</v>
          </cell>
          <cell r="D861" t="str">
            <v>1</v>
          </cell>
          <cell r="E861" t="str">
            <v>ks</v>
          </cell>
          <cell r="F861">
            <v>23352.9</v>
          </cell>
          <cell r="G861">
            <v>23352.9</v>
          </cell>
          <cell r="I861">
            <v>23352.9</v>
          </cell>
        </row>
        <row r="862">
          <cell r="C862" t="str">
            <v>-otáčky motoru 2800/min</v>
          </cell>
          <cell r="F862">
            <v>0</v>
          </cell>
        </row>
        <row r="863">
          <cell r="C863" t="str">
            <v>-obsah drtící komory 1,9 litru</v>
          </cell>
          <cell r="F863">
            <v>0</v>
          </cell>
        </row>
        <row r="864">
          <cell r="C864" t="str">
            <v>-protihluková izolace - úplná</v>
          </cell>
          <cell r="F864">
            <v>0</v>
          </cell>
        </row>
        <row r="865">
          <cell r="C865" t="str">
            <v>-celková protihluková izolace</v>
          </cell>
          <cell r="F865">
            <v>0</v>
          </cell>
        </row>
        <row r="866">
          <cell r="C866" t="str">
            <v>-patentový system Plumb Easy umožňující snadnou a rychlou instalaci</v>
          </cell>
          <cell r="F866">
            <v>0</v>
          </cell>
        </row>
        <row r="867">
          <cell r="C867" t="str">
            <v>-protikorozně upravnená drtící komora</v>
          </cell>
          <cell r="F867">
            <v>0</v>
          </cell>
        </row>
        <row r="868">
          <cell r="C868" t="str">
            <v>-lopatky, rotační talíř a drtící prstenec z nerez oceli</v>
          </cell>
          <cell r="F868">
            <v>0</v>
          </cell>
        </row>
        <row r="869">
          <cell r="C869" t="str">
            <v>Objednací číslo: WSM-LCD-655</v>
          </cell>
          <cell r="F869">
            <v>0</v>
          </cell>
        </row>
        <row r="870">
          <cell r="C870" t="str">
            <v>Rozměr: 219x424 mm</v>
          </cell>
          <cell r="F870">
            <v>0</v>
          </cell>
        </row>
        <row r="871">
          <cell r="C871" t="str">
            <v>Příkon [230V]: 0,55 kW</v>
          </cell>
          <cell r="F871">
            <v>0</v>
          </cell>
        </row>
        <row r="872">
          <cell r="A872" t="str">
            <v>60205a</v>
          </cell>
          <cell r="B872" t="str">
            <v>WSM-vzduch.spínač-Chrom</v>
          </cell>
          <cell r="C872" t="str">
            <v>Vzduchový spínač - chrom</v>
          </cell>
          <cell r="D872" t="str">
            <v>1</v>
          </cell>
          <cell r="E872" t="str">
            <v>ks</v>
          </cell>
          <cell r="F872">
            <v>1795.5</v>
          </cell>
          <cell r="G872">
            <v>1795.5</v>
          </cell>
          <cell r="I872">
            <v>1795.5</v>
          </cell>
        </row>
        <row r="873">
          <cell r="C873" t="str">
            <v>Objednací číslo: WSM-vzduch.spínač-Chrom</v>
          </cell>
          <cell r="F873">
            <v>0</v>
          </cell>
        </row>
        <row r="874">
          <cell r="A874" t="str">
            <v>60206</v>
          </cell>
          <cell r="B874" t="str">
            <v>COM-608461-LF322</v>
          </cell>
          <cell r="C874" t="str">
            <v>Myčka na nádobí jednoplášťová LF322 MULTIPOWER (SV)</v>
          </cell>
          <cell r="D874" t="str">
            <v>1</v>
          </cell>
          <cell r="E874" t="str">
            <v>ks</v>
          </cell>
          <cell r="F874">
            <v>56167.8</v>
          </cell>
          <cell r="G874">
            <v>56167.8</v>
          </cell>
          <cell r="I874">
            <v>56167.8</v>
          </cell>
        </row>
        <row r="875">
          <cell r="C875" t="str">
            <v>Rozměr koše / zásuvná výška :  500x500 mm / 440 mm</v>
          </cell>
          <cell r="F875">
            <v>0</v>
          </cell>
        </row>
        <row r="876">
          <cell r="C876" t="str">
            <v>Čtyři mycí cykly 65/100/150/480 sec., 55/36/24/7 košů/hod.</v>
          </cell>
          <cell r="F876">
            <v>0</v>
          </cell>
        </row>
        <row r="877">
          <cell r="C877" t="str">
            <v>Spotřeba vody za cyklus : 3,5 litru</v>
          </cell>
          <cell r="F877">
            <v>0</v>
          </cell>
        </row>
        <row r="878">
          <cell r="C878" t="str">
            <v>Obsah tanku / příkon bojleru : 42,0 lt. / 9,0 kW</v>
          </cell>
          <cell r="F878">
            <v>0</v>
          </cell>
        </row>
        <row r="879">
          <cell r="C879" t="str">
            <v>Připojení na teplou, nebo studenou (prodlužuje se cyklus mytí) vodu</v>
          </cell>
          <cell r="F879">
            <v>0</v>
          </cell>
        </row>
        <row r="880">
          <cell r="C880" t="str">
            <v>3/4", odpad DN 50.</v>
          </cell>
          <cell r="F880">
            <v>0</v>
          </cell>
        </row>
        <row r="881">
          <cell r="C881" t="str">
            <v>Základní výbava : 2x koš P12/18, 1x koš CB, 1x vložka na příbory G.</v>
          </cell>
          <cell r="F881">
            <v>0</v>
          </cell>
        </row>
        <row r="882">
          <cell r="C882" t="str">
            <v>Možno na vyžádání dodat s připojením na 230V.</v>
          </cell>
          <cell r="F882">
            <v>0</v>
          </cell>
        </row>
        <row r="883">
          <cell r="C883" t="str">
            <v>Objednací číslo: COM-608461-LF322</v>
          </cell>
          <cell r="F883">
            <v>0</v>
          </cell>
        </row>
        <row r="884">
          <cell r="C884" t="str">
            <v>Rozměr: 600x600x820 mm</v>
          </cell>
          <cell r="F884">
            <v>0</v>
          </cell>
        </row>
        <row r="885">
          <cell r="C885" t="str">
            <v>Příkon [400V]: 5 kW</v>
          </cell>
          <cell r="F885">
            <v>0</v>
          </cell>
        </row>
        <row r="886">
          <cell r="C886" t="str">
            <v>Váha: 58 kg</v>
          </cell>
          <cell r="F886">
            <v>0</v>
          </cell>
        </row>
        <row r="887">
          <cell r="A887" t="str">
            <v>60207</v>
          </cell>
          <cell r="B887" t="str">
            <v>JIP-P1X-15040</v>
          </cell>
          <cell r="C887" t="str">
            <v>Nástěnná police jednopatrová - plná</v>
          </cell>
          <cell r="D887" t="str">
            <v>1</v>
          </cell>
          <cell r="E887" t="str">
            <v>ks</v>
          </cell>
          <cell r="F887">
            <v>3564.9</v>
          </cell>
          <cell r="G887">
            <v>3564.9</v>
          </cell>
          <cell r="I887">
            <v>3564.9</v>
          </cell>
        </row>
        <row r="888">
          <cell r="C888" t="str">
            <v>-použitý materiál : DIN 1.4301</v>
          </cell>
          <cell r="F888">
            <v>0</v>
          </cell>
        </row>
        <row r="889">
          <cell r="C889" t="str">
            <v>-základní výška police 300 mm</v>
          </cell>
          <cell r="F889">
            <v>0</v>
          </cell>
        </row>
        <row r="890">
          <cell r="C890" t="str">
            <v>-1x plná police</v>
          </cell>
          <cell r="F890">
            <v>0</v>
          </cell>
        </row>
        <row r="891">
          <cell r="C891" t="str">
            <v>Objednací číslo: JIP-P1X-15040</v>
          </cell>
          <cell r="F891">
            <v>0</v>
          </cell>
        </row>
        <row r="892">
          <cell r="C892" t="str">
            <v>Rozměr: 1500x400x300 mm</v>
          </cell>
          <cell r="F892">
            <v>0</v>
          </cell>
        </row>
        <row r="893">
          <cell r="A893" t="str">
            <v>60208</v>
          </cell>
          <cell r="B893" t="str">
            <v>JIP-D06/35-13070</v>
          </cell>
          <cell r="C893" t="str">
            <v>Mycí stůl jednoduchý - dřezy lisované vevařované</v>
          </cell>
          <cell r="D893" t="str">
            <v>1</v>
          </cell>
          <cell r="E893" t="str">
            <v>ks</v>
          </cell>
          <cell r="F893">
            <v>17114.099999999999</v>
          </cell>
          <cell r="G893">
            <v>17114.099999999999</v>
          </cell>
          <cell r="I893">
            <v>17114.099999999999</v>
          </cell>
        </row>
        <row r="894">
          <cell r="C894" t="str">
            <v>-použitý materiál : DIN 1.4301</v>
          </cell>
          <cell r="F894">
            <v>0</v>
          </cell>
        </row>
        <row r="895">
          <cell r="C895" t="str">
            <v>-pracovní deska tl.36 mm</v>
          </cell>
          <cell r="F895">
            <v>0</v>
          </cell>
        </row>
        <row r="896">
          <cell r="C896" t="str">
            <v>-výška zadního lemu 40 mm</v>
          </cell>
          <cell r="F896">
            <v>0</v>
          </cell>
        </row>
        <row r="897">
          <cell r="C897" t="str">
            <v>-základní výška stolu 850 mm</v>
          </cell>
          <cell r="F897">
            <v>0</v>
          </cell>
        </row>
        <row r="898">
          <cell r="C898" t="str">
            <v>-výšková stavitelnost +45 mm</v>
          </cell>
          <cell r="F898">
            <v>0</v>
          </cell>
        </row>
        <row r="899">
          <cell r="C899" t="str">
            <v>-2x dřez 400x400x300</v>
          </cell>
          <cell r="F899">
            <v>0</v>
          </cell>
        </row>
        <row r="900">
          <cell r="C900" t="str">
            <v>Objednací číslo: JIP-D06/35-13070</v>
          </cell>
          <cell r="F900">
            <v>0</v>
          </cell>
        </row>
        <row r="901">
          <cell r="C901" t="str">
            <v>Rozměr: 1300x700x850 mm</v>
          </cell>
          <cell r="F901">
            <v>0</v>
          </cell>
        </row>
        <row r="902">
          <cell r="A902" t="str">
            <v>60209</v>
          </cell>
          <cell r="B902" t="str">
            <v>RMG-B-08</v>
          </cell>
          <cell r="C902" t="str">
            <v>Změkčovač vody - automatický B-08</v>
          </cell>
          <cell r="D902" t="str">
            <v>2</v>
          </cell>
          <cell r="E902" t="str">
            <v>ks</v>
          </cell>
          <cell r="F902">
            <v>14231</v>
          </cell>
          <cell r="G902">
            <v>28462</v>
          </cell>
          <cell r="I902">
            <v>14231</v>
          </cell>
        </row>
        <row r="903">
          <cell r="C903" t="str">
            <v>-změkčovač vody pro kávovary,</v>
          </cell>
          <cell r="F903">
            <v>0</v>
          </cell>
        </row>
        <row r="904">
          <cell r="C904" t="str">
            <v>myčky a konvektomaty</v>
          </cell>
          <cell r="F904">
            <v>0</v>
          </cell>
        </row>
        <row r="905">
          <cell r="C905" t="str">
            <v>-nerezová nádoba změkčovače</v>
          </cell>
          <cell r="F905">
            <v>0</v>
          </cell>
        </row>
        <row r="906">
          <cell r="C906" t="str">
            <v>-elektromechanická řídící jednotka 8W/230V</v>
          </cell>
          <cell r="F906">
            <v>0</v>
          </cell>
        </row>
        <row r="907">
          <cell r="C907" t="str">
            <v>-nastavení regenerace na dny v týdnu</v>
          </cell>
          <cell r="F907">
            <v>0</v>
          </cell>
        </row>
        <row r="908">
          <cell r="C908" t="str">
            <v>-umožňuje regenerovat každý den</v>
          </cell>
          <cell r="F908">
            <v>0</v>
          </cell>
        </row>
        <row r="909">
          <cell r="C909" t="str">
            <v>-max. hodinový průtok 1500 l/h</v>
          </cell>
          <cell r="F909">
            <v>0</v>
          </cell>
        </row>
        <row r="910">
          <cell r="C910" t="str">
            <v>-mechanické ovládání ventilů</v>
          </cell>
          <cell r="F910">
            <v>0</v>
          </cell>
        </row>
        <row r="911">
          <cell r="C911" t="str">
            <v>-regenerace se provádí tabletovanou solí</v>
          </cell>
          <cell r="F911">
            <v>0</v>
          </cell>
        </row>
        <row r="912">
          <cell r="C912" t="str">
            <v>-funkce: zabraňuje zavápňování zařízení a</v>
          </cell>
          <cell r="F912">
            <v>0</v>
          </cell>
        </row>
        <row r="913">
          <cell r="C913" t="str">
            <v>tím chrání přístroj před poškozením</v>
          </cell>
          <cell r="F913">
            <v>0</v>
          </cell>
        </row>
        <row r="914">
          <cell r="C914" t="str">
            <v>-připojení na šroubení 3/4 s vnitřním závitem</v>
          </cell>
          <cell r="F914">
            <v>0</v>
          </cell>
        </row>
        <row r="915">
          <cell r="C915" t="str">
            <v>Objednací číslo: RMG-B-08</v>
          </cell>
          <cell r="F915">
            <v>0</v>
          </cell>
        </row>
        <row r="916">
          <cell r="C916" t="str">
            <v>Příkon [230V]: 8W / 230V kW</v>
          </cell>
          <cell r="F916">
            <v>0</v>
          </cell>
        </row>
        <row r="917">
          <cell r="A917" t="str">
            <v>60210</v>
          </cell>
          <cell r="B917" t="str">
            <v>JIP-R01/4-12050</v>
          </cell>
          <cell r="C917" t="str">
            <v>Regál policový</v>
          </cell>
          <cell r="D917" t="str">
            <v>1</v>
          </cell>
          <cell r="E917" t="str">
            <v>ks</v>
          </cell>
          <cell r="F917">
            <v>11691.9</v>
          </cell>
          <cell r="G917">
            <v>11691.9</v>
          </cell>
          <cell r="I917">
            <v>11691.9</v>
          </cell>
        </row>
        <row r="918">
          <cell r="C918" t="str">
            <v>-použitý materiál : DIN 1.4301</v>
          </cell>
          <cell r="F918">
            <v>0</v>
          </cell>
        </row>
        <row r="919">
          <cell r="C919" t="str">
            <v>-základní výška regálu 1800 mm</v>
          </cell>
          <cell r="F919">
            <v>0</v>
          </cell>
        </row>
        <row r="920">
          <cell r="C920" t="str">
            <v>-4x plná police</v>
          </cell>
          <cell r="F920">
            <v>0</v>
          </cell>
        </row>
        <row r="921">
          <cell r="C921" t="str">
            <v>-max. celoplošné zatížení jedné police 80kg</v>
          </cell>
          <cell r="F921">
            <v>0</v>
          </cell>
        </row>
        <row r="922">
          <cell r="C922" t="str">
            <v>Objednací číslo: JIP-R01/4-12050</v>
          </cell>
          <cell r="F922">
            <v>0</v>
          </cell>
        </row>
        <row r="923">
          <cell r="C923" t="str">
            <v>Rozměr: 1200x500x1800 mm</v>
          </cell>
          <cell r="F923">
            <v>0</v>
          </cell>
        </row>
        <row r="924">
          <cell r="A924" t="str">
            <v>60211</v>
          </cell>
          <cell r="B924" t="str">
            <v>JIP-S01L-11070</v>
          </cell>
          <cell r="C924" t="str">
            <v>Pracovní stůl jednoduchý nad chladnice</v>
          </cell>
          <cell r="D924" t="str">
            <v>1</v>
          </cell>
          <cell r="E924" t="str">
            <v>ks</v>
          </cell>
          <cell r="F924">
            <v>8746.6</v>
          </cell>
          <cell r="G924">
            <v>8746.6</v>
          </cell>
          <cell r="I924">
            <v>8746.6</v>
          </cell>
        </row>
        <row r="925">
          <cell r="C925" t="str">
            <v>-použitý materiál :DIN 1.4301</v>
          </cell>
          <cell r="F925">
            <v>0</v>
          </cell>
        </row>
        <row r="926">
          <cell r="C926" t="str">
            <v>-pracovní deska tl.36 mm</v>
          </cell>
          <cell r="F926">
            <v>0</v>
          </cell>
        </row>
        <row r="927">
          <cell r="C927" t="str">
            <v>-výška zadního lemu 40 mm</v>
          </cell>
          <cell r="F927">
            <v>0</v>
          </cell>
        </row>
        <row r="928">
          <cell r="C928" t="str">
            <v>-základní výška stolu 900 mm</v>
          </cell>
          <cell r="F928">
            <v>0</v>
          </cell>
        </row>
        <row r="929">
          <cell r="C929" t="str">
            <v>-podstavná výška 860 mm</v>
          </cell>
          <cell r="F929">
            <v>0</v>
          </cell>
        </row>
        <row r="930">
          <cell r="C930" t="str">
            <v>-výšková stavitelnost +45 mm</v>
          </cell>
          <cell r="F930">
            <v>0</v>
          </cell>
        </row>
        <row r="931">
          <cell r="C931" t="str">
            <v>Objednací číslo: JIP-S01L-11070</v>
          </cell>
          <cell r="F931">
            <v>0</v>
          </cell>
        </row>
        <row r="932">
          <cell r="C932" t="str">
            <v>Rozměr: 1100x700x850 mm</v>
          </cell>
          <cell r="F932">
            <v>0</v>
          </cell>
        </row>
        <row r="933">
          <cell r="A933" t="str">
            <v>60212</v>
          </cell>
          <cell r="B933" t="str">
            <v>Z-ZFT12JA</v>
          </cell>
          <cell r="C933" t="str">
            <v>Mraznička šuplíková ZFT12JA</v>
          </cell>
          <cell r="D933" t="str">
            <v>1</v>
          </cell>
          <cell r="E933" t="str">
            <v>ks</v>
          </cell>
          <cell r="F933">
            <v>6713.7</v>
          </cell>
          <cell r="G933">
            <v>6713.7</v>
          </cell>
          <cell r="I933">
            <v>6713.7</v>
          </cell>
        </row>
        <row r="934">
          <cell r="C934" t="str">
            <v>Hrubý objem mrazničky  117 l</v>
          </cell>
          <cell r="F934">
            <v>0</v>
          </cell>
        </row>
        <row r="935">
          <cell r="C935" t="str">
            <v>Čistý objem mrazničky 100 l</v>
          </cell>
          <cell r="F935">
            <v>0</v>
          </cell>
        </row>
        <row r="936">
          <cell r="C936" t="str">
            <v>Zmrazovací kapacita 16 kg/24h</v>
          </cell>
          <cell r="F936">
            <v>0</v>
          </cell>
        </row>
        <row r="937">
          <cell r="C937" t="str">
            <v>Spotřeba energie 0,77 kWh/24h</v>
          </cell>
          <cell r="F937">
            <v>0</v>
          </cell>
        </row>
        <row r="938">
          <cell r="C938" t="str">
            <v>Chladivo : R600a</v>
          </cell>
          <cell r="F938">
            <v>0</v>
          </cell>
        </row>
        <row r="939">
          <cell r="C939" t="str">
            <v>Klimatická třída SN-N-ST</v>
          </cell>
          <cell r="F939">
            <v>0</v>
          </cell>
        </row>
        <row r="940">
          <cell r="C940" t="str">
            <v>Zmrazovací kapacita 16 kg/24h</v>
          </cell>
          <cell r="F940">
            <v>0</v>
          </cell>
        </row>
        <row r="941">
          <cell r="C941" t="str">
            <v>Akumulační doba 17 h</v>
          </cell>
          <cell r="F941">
            <v>0</v>
          </cell>
        </row>
        <row r="942">
          <cell r="C942" t="str">
            <v>barva bílá</v>
          </cell>
          <cell r="F942">
            <v>0</v>
          </cell>
        </row>
        <row r="943">
          <cell r="C943" t="str">
            <v>hmotnost 39 kg</v>
          </cell>
          <cell r="F943">
            <v>0</v>
          </cell>
        </row>
        <row r="944">
          <cell r="C944" t="str">
            <v>Objednací číslo: Z-ZFT12JA</v>
          </cell>
          <cell r="F944">
            <v>0</v>
          </cell>
        </row>
        <row r="945">
          <cell r="C945" t="str">
            <v>Rozměr: 550x612x850 mm</v>
          </cell>
          <cell r="F945">
            <v>0</v>
          </cell>
        </row>
        <row r="946">
          <cell r="C946" t="str">
            <v>Příkon [230V]: 0,9 kW</v>
          </cell>
          <cell r="F946">
            <v>0</v>
          </cell>
        </row>
        <row r="947">
          <cell r="A947" t="str">
            <v>60213</v>
          </cell>
          <cell r="B947" t="str">
            <v>JIP-P1/V-07060</v>
          </cell>
          <cell r="C947" t="str">
            <v>Nástěnná police jednopatrová - plná, vyztužená</v>
          </cell>
          <cell r="D947" t="str">
            <v>1</v>
          </cell>
          <cell r="E947" t="str">
            <v>ks</v>
          </cell>
          <cell r="F947">
            <v>4176.7</v>
          </cell>
          <cell r="G947">
            <v>4176.7</v>
          </cell>
          <cell r="I947">
            <v>4176.7</v>
          </cell>
        </row>
        <row r="948">
          <cell r="C948" t="str">
            <v>-použitý materiál : DIN 1.4301</v>
          </cell>
          <cell r="F948">
            <v>0</v>
          </cell>
        </row>
        <row r="949">
          <cell r="C949" t="str">
            <v>-základní výška police 300 mm</v>
          </cell>
          <cell r="F949">
            <v>0</v>
          </cell>
        </row>
        <row r="950">
          <cell r="C950" t="str">
            <v>-1x plná police se zvýšenou nosností</v>
          </cell>
          <cell r="F950">
            <v>0</v>
          </cell>
        </row>
        <row r="951">
          <cell r="C951" t="str">
            <v>Objednací číslo: JIP-P1/V-07060</v>
          </cell>
          <cell r="F951">
            <v>0</v>
          </cell>
        </row>
        <row r="952">
          <cell r="C952" t="str">
            <v>Rozměr: 700x600x300 mm</v>
          </cell>
          <cell r="F952">
            <v>0</v>
          </cell>
        </row>
        <row r="953">
          <cell r="A953" t="str">
            <v>60214</v>
          </cell>
          <cell r="B953" t="str">
            <v>RIG-WD900ASL23-2W</v>
          </cell>
          <cell r="C953" t="str">
            <v>Mikrovlnná trouba s grilem</v>
          </cell>
          <cell r="D953" t="str">
            <v>1</v>
          </cell>
          <cell r="E953" t="str">
            <v>ks</v>
          </cell>
          <cell r="F953">
            <v>3220.5</v>
          </cell>
          <cell r="G953">
            <v>3220.5</v>
          </cell>
          <cell r="I953">
            <v>3220.5</v>
          </cell>
        </row>
        <row r="954">
          <cell r="C954" t="str">
            <v>Mikrovlnná trouba s grilem k profesionálnímu použití.</v>
          </cell>
          <cell r="F954">
            <v>0</v>
          </cell>
        </row>
        <row r="955">
          <cell r="C955" t="str">
            <v>Programovatelná, digitální ovládání. Kompletně vyrobena z nerezové</v>
          </cell>
          <cell r="F955">
            <v>0</v>
          </cell>
        </row>
        <row r="956">
          <cell r="C956" t="str">
            <v>oceli, vybavena timerem, dvouúrovňový otočný talíř nebo nerezový rošt</v>
          </cell>
          <cell r="F956">
            <v>0</v>
          </cell>
        </row>
        <row r="957">
          <cell r="C957" t="str">
            <v>na grilování.</v>
          </cell>
          <cell r="F957">
            <v>0</v>
          </cell>
        </row>
        <row r="958">
          <cell r="C958" t="str">
            <v>- objem 23 litrů</v>
          </cell>
          <cell r="F958">
            <v>0</v>
          </cell>
        </row>
        <row r="959">
          <cell r="C959" t="str">
            <v>- vnitřní rozměr 350 x 330 x 215 mm</v>
          </cell>
          <cell r="F959">
            <v>0</v>
          </cell>
        </row>
        <row r="960">
          <cell r="C960" t="str">
            <v>- výkon grilu 1000 W</v>
          </cell>
          <cell r="F960">
            <v>0</v>
          </cell>
        </row>
        <row r="961">
          <cell r="C961" t="str">
            <v>- výkon magnetronu 900 W</v>
          </cell>
          <cell r="F961">
            <v>0</v>
          </cell>
        </row>
        <row r="962">
          <cell r="C962" t="str">
            <v>Objednací číslo: RIG-WD900ASL23-2W</v>
          </cell>
          <cell r="F962">
            <v>0</v>
          </cell>
        </row>
        <row r="963">
          <cell r="C963" t="str">
            <v>Rozměr: 508x424x305 mm mm</v>
          </cell>
          <cell r="F963">
            <v>0</v>
          </cell>
        </row>
        <row r="964">
          <cell r="C964" t="str">
            <v>Příkon [230V]: 1,4/230 kW</v>
          </cell>
          <cell r="F964">
            <v>0</v>
          </cell>
        </row>
        <row r="965">
          <cell r="A965" t="str">
            <v>60218</v>
          </cell>
          <cell r="B965" t="str">
            <v>JIP-D01/35-18070</v>
          </cell>
          <cell r="C965" t="str">
            <v>Mycí stůl jednoduchý - dřez lisovaný vevařený</v>
          </cell>
          <cell r="D965" t="str">
            <v>1</v>
          </cell>
          <cell r="E965" t="str">
            <v>ks</v>
          </cell>
          <cell r="F965">
            <v>12661.6</v>
          </cell>
          <cell r="G965">
            <v>12661.6</v>
          </cell>
          <cell r="I965">
            <v>12661.6</v>
          </cell>
        </row>
        <row r="966">
          <cell r="C966" t="str">
            <v>-použitý materiál : DIN 1.4301</v>
          </cell>
          <cell r="F966">
            <v>0</v>
          </cell>
        </row>
        <row r="967">
          <cell r="C967" t="str">
            <v>-pracovní deska tl.36 mm</v>
          </cell>
          <cell r="F967">
            <v>0</v>
          </cell>
        </row>
        <row r="968">
          <cell r="C968" t="str">
            <v>-výška zadního lemu 40 mm</v>
          </cell>
          <cell r="F968">
            <v>0</v>
          </cell>
        </row>
        <row r="969">
          <cell r="C969" t="str">
            <v>-základní výška stolu 850 mm</v>
          </cell>
          <cell r="F969">
            <v>0</v>
          </cell>
        </row>
        <row r="970">
          <cell r="C970" t="str">
            <v>-výšková stavitelnost +45 mm</v>
          </cell>
          <cell r="F970">
            <v>0</v>
          </cell>
        </row>
        <row r="971">
          <cell r="C971" t="str">
            <v>-1x dřez 300x500x300</v>
          </cell>
          <cell r="F971">
            <v>0</v>
          </cell>
        </row>
        <row r="972">
          <cell r="C972" t="str">
            <v>Objednací číslo: JIP-D01/35-18070</v>
          </cell>
          <cell r="F972">
            <v>0</v>
          </cell>
        </row>
        <row r="973">
          <cell r="C973" t="str">
            <v>Rozměr: 1800x700x850 mm</v>
          </cell>
          <cell r="F973">
            <v>0</v>
          </cell>
        </row>
        <row r="974">
          <cell r="A974" t="str">
            <v>60219</v>
          </cell>
          <cell r="C974" t="str">
            <v>Neobsazeno</v>
          </cell>
          <cell r="D974" t="str">
            <v>1</v>
          </cell>
          <cell r="E974" t="str">
            <v>ks</v>
          </cell>
          <cell r="F974">
            <v>0</v>
          </cell>
          <cell r="G974">
            <v>0</v>
          </cell>
          <cell r="I974">
            <v>0</v>
          </cell>
        </row>
        <row r="975">
          <cell r="A975" t="str">
            <v>60220</v>
          </cell>
          <cell r="B975" t="str">
            <v>Z-ZRT16JBC</v>
          </cell>
          <cell r="C975" t="str">
            <v>Chladící skříň 159 l-bez mrazáku</v>
          </cell>
          <cell r="D975" t="str">
            <v>2</v>
          </cell>
          <cell r="E975" t="str">
            <v>ks</v>
          </cell>
          <cell r="F975">
            <v>5117.7</v>
          </cell>
          <cell r="G975">
            <v>10235.4</v>
          </cell>
          <cell r="I975">
            <v>5117.7</v>
          </cell>
        </row>
        <row r="976">
          <cell r="C976" t="str">
            <v>momoklimatická chladnička</v>
          </cell>
          <cell r="F976">
            <v>0</v>
          </cell>
        </row>
        <row r="977">
          <cell r="C977" t="str">
            <v>AUTO</v>
          </cell>
          <cell r="F977">
            <v>0</v>
          </cell>
        </row>
        <row r="978">
          <cell r="C978" t="str">
            <v>Sigma design</v>
          </cell>
          <cell r="F978">
            <v>0</v>
          </cell>
        </row>
        <row r="979">
          <cell r="C979" t="str">
            <v>BBS</v>
          </cell>
          <cell r="F979">
            <v>0</v>
          </cell>
        </row>
        <row r="980">
          <cell r="C980" t="str">
            <v>užitný objem 148 litrů</v>
          </cell>
          <cell r="F980">
            <v>0</v>
          </cell>
        </row>
        <row r="981">
          <cell r="C981" t="str">
            <v>Objednací číslo: Z-ZRT16JBC</v>
          </cell>
          <cell r="F981">
            <v>0</v>
          </cell>
        </row>
        <row r="982">
          <cell r="C982" t="str">
            <v>Rozměr: 550x612x850 mm</v>
          </cell>
          <cell r="F982">
            <v>0</v>
          </cell>
        </row>
        <row r="983">
          <cell r="C983" t="str">
            <v>Příkon [230V]: 0,4 kW</v>
          </cell>
          <cell r="F983">
            <v>0</v>
          </cell>
        </row>
        <row r="984">
          <cell r="A984" t="str">
            <v>60221</v>
          </cell>
          <cell r="B984" t="str">
            <v>RMG-GM275</v>
          </cell>
          <cell r="C984" t="str">
            <v>Nářezový stroj - hladký nůž</v>
          </cell>
          <cell r="D984" t="str">
            <v>1</v>
          </cell>
          <cell r="E984" t="str">
            <v>ks</v>
          </cell>
          <cell r="F984">
            <v>13860.5</v>
          </cell>
          <cell r="G984">
            <v>13860.5</v>
          </cell>
          <cell r="I984">
            <v>13860.5</v>
          </cell>
        </row>
        <row r="985">
          <cell r="C985" t="str">
            <v>-tlakový odlitek z hliníkové slitiny</v>
          </cell>
          <cell r="F985">
            <v>0</v>
          </cell>
        </row>
        <row r="986">
          <cell r="C986" t="str">
            <v>-průměr nože 275 mm</v>
          </cell>
          <cell r="F986">
            <v>0</v>
          </cell>
        </row>
        <row r="987">
          <cell r="C987" t="str">
            <v>-tloušťka řezu 0 - 15 mm</v>
          </cell>
          <cell r="F987">
            <v>0</v>
          </cell>
        </row>
        <row r="988">
          <cell r="C988" t="str">
            <v>-max. průměr řezu 215 mm</v>
          </cell>
          <cell r="F988">
            <v>0</v>
          </cell>
        </row>
        <row r="989">
          <cell r="C989" t="str">
            <v>-rozměr stolu v 290x260 mm</v>
          </cell>
          <cell r="F989">
            <v>0</v>
          </cell>
        </row>
        <row r="990">
          <cell r="C990" t="str">
            <v>-řezný stůl uložen šikmo</v>
          </cell>
          <cell r="F990">
            <v>0</v>
          </cell>
        </row>
        <row r="991">
          <cell r="C991" t="str">
            <v>-řemínkový převod</v>
          </cell>
          <cell r="F991">
            <v>0</v>
          </cell>
        </row>
        <row r="992">
          <cell r="C992" t="str">
            <v>-brusné zařízení</v>
          </cell>
          <cell r="F992">
            <v>0</v>
          </cell>
        </row>
        <row r="993">
          <cell r="C993" t="str">
            <v>-doba chodu 10 min/5 min odpočinek</v>
          </cell>
          <cell r="F993">
            <v>0</v>
          </cell>
        </row>
        <row r="994">
          <cell r="C994" t="str">
            <v>Objednací číslo: RMG-GM275</v>
          </cell>
          <cell r="F994">
            <v>0</v>
          </cell>
        </row>
        <row r="995">
          <cell r="C995" t="str">
            <v>Rozměr: 375x445x570mm mm</v>
          </cell>
          <cell r="F995">
            <v>0</v>
          </cell>
        </row>
        <row r="996">
          <cell r="C996" t="str">
            <v>Příkon [230V]: 0,176 kW</v>
          </cell>
          <cell r="F996">
            <v>0</v>
          </cell>
        </row>
        <row r="997">
          <cell r="A997" t="str">
            <v>60223</v>
          </cell>
          <cell r="B997" t="str">
            <v>JIP-S01-18070</v>
          </cell>
          <cell r="C997" t="str">
            <v>Pracovní stůl jednoduchý</v>
          </cell>
          <cell r="D997" t="str">
            <v>1</v>
          </cell>
          <cell r="E997" t="str">
            <v>ks</v>
          </cell>
          <cell r="F997">
            <v>11354.4</v>
          </cell>
          <cell r="G997">
            <v>11354.4</v>
          </cell>
          <cell r="I997">
            <v>11354.4</v>
          </cell>
        </row>
        <row r="998">
          <cell r="C998" t="str">
            <v>-použitý materiál :DIN 1.4301</v>
          </cell>
          <cell r="F998">
            <v>0</v>
          </cell>
        </row>
        <row r="999">
          <cell r="C999" t="str">
            <v>-pracovní deska tl.36 mm</v>
          </cell>
          <cell r="F999">
            <v>0</v>
          </cell>
        </row>
        <row r="1000">
          <cell r="C1000" t="str">
            <v>-výška zadního lemu 40 mm</v>
          </cell>
          <cell r="F1000">
            <v>0</v>
          </cell>
        </row>
        <row r="1001">
          <cell r="C1001" t="str">
            <v>-základní výška stolu 850 mm</v>
          </cell>
          <cell r="F1001">
            <v>0</v>
          </cell>
        </row>
        <row r="1002">
          <cell r="C1002" t="str">
            <v>-podstavná výška 780 mm</v>
          </cell>
          <cell r="F1002">
            <v>0</v>
          </cell>
        </row>
        <row r="1003">
          <cell r="C1003" t="str">
            <v>-výšková stavitelnost +45 mm</v>
          </cell>
          <cell r="F1003">
            <v>0</v>
          </cell>
        </row>
        <row r="1004">
          <cell r="C1004" t="str">
            <v>Objednací číslo: JIP-S01-18070</v>
          </cell>
          <cell r="F1004">
            <v>0</v>
          </cell>
        </row>
        <row r="1005">
          <cell r="C1005" t="str">
            <v>Rozměr: 1800x700x850 mm</v>
          </cell>
          <cell r="F1005">
            <v>0</v>
          </cell>
        </row>
        <row r="1006">
          <cell r="A1006" t="str">
            <v>60224</v>
          </cell>
          <cell r="B1006" t="str">
            <v>JIP-P1X-15040</v>
          </cell>
          <cell r="C1006" t="str">
            <v>Nástěnná police jednopatrová - plná</v>
          </cell>
          <cell r="D1006" t="str">
            <v>1</v>
          </cell>
          <cell r="E1006" t="str">
            <v>ks</v>
          </cell>
          <cell r="F1006">
            <v>3564.9</v>
          </cell>
          <cell r="G1006">
            <v>3564.9</v>
          </cell>
          <cell r="I1006">
            <v>3564.9</v>
          </cell>
        </row>
        <row r="1007">
          <cell r="C1007" t="str">
            <v>-použitý materiál : DIN 1.4301</v>
          </cell>
          <cell r="F1007">
            <v>0</v>
          </cell>
        </row>
        <row r="1008">
          <cell r="C1008" t="str">
            <v>-základní výška police 300 mm</v>
          </cell>
          <cell r="F1008">
            <v>0</v>
          </cell>
        </row>
        <row r="1009">
          <cell r="C1009" t="str">
            <v>-1x plná police</v>
          </cell>
          <cell r="F1009">
            <v>0</v>
          </cell>
        </row>
        <row r="1010">
          <cell r="C1010" t="str">
            <v>Objednací číslo: JIP-P1X-15040</v>
          </cell>
          <cell r="F1010">
            <v>0</v>
          </cell>
        </row>
        <row r="1011">
          <cell r="C1011" t="str">
            <v>Rozměr: 1500x400x300 mm</v>
          </cell>
          <cell r="F1011">
            <v>0</v>
          </cell>
        </row>
        <row r="1012">
          <cell r="A1012" t="str">
            <v>60225</v>
          </cell>
          <cell r="B1012" t="str">
            <v>KAR-DELICE S</v>
          </cell>
          <cell r="C1012" t="str">
            <v>Výrobník horké čokolády DELICE S</v>
          </cell>
          <cell r="D1012" t="str">
            <v>1</v>
          </cell>
          <cell r="E1012" t="str">
            <v>ks</v>
          </cell>
          <cell r="F1012">
            <v>0</v>
          </cell>
          <cell r="G1012">
            <v>0</v>
          </cell>
          <cell r="I1012">
            <v>0</v>
          </cell>
        </row>
        <row r="1013">
          <cell r="A1013" t="str">
            <v>60226</v>
          </cell>
          <cell r="B1013" t="str">
            <v>CAR-Tema-e2</v>
          </cell>
          <cell r="C1013" t="str">
            <v>Kávovar dvoupákový Tema e2</v>
          </cell>
          <cell r="D1013" t="str">
            <v>1</v>
          </cell>
          <cell r="E1013" t="str">
            <v>ks</v>
          </cell>
          <cell r="F1013">
            <v>0</v>
          </cell>
          <cell r="G1013">
            <v>0</v>
          </cell>
          <cell r="I1013">
            <v>0</v>
          </cell>
        </row>
        <row r="1014">
          <cell r="A1014" t="str">
            <v>60227</v>
          </cell>
          <cell r="B1014" t="str">
            <v>CAR-M3</v>
          </cell>
          <cell r="C1014" t="str">
            <v>Mlýnek M3 ke kávovarům</v>
          </cell>
          <cell r="D1014" t="str">
            <v>1</v>
          </cell>
          <cell r="E1014" t="str">
            <v>ks</v>
          </cell>
          <cell r="F1014">
            <v>0</v>
          </cell>
          <cell r="G1014">
            <v>0</v>
          </cell>
          <cell r="I1014">
            <v>0</v>
          </cell>
        </row>
        <row r="1015">
          <cell r="A1015" t="str">
            <v>60228</v>
          </cell>
          <cell r="B1015" t="str">
            <v>JIP-PNO/40</v>
          </cell>
          <cell r="C1015" t="str">
            <v>Pojízdná nádoba na odpadky 40 litrů</v>
          </cell>
          <cell r="D1015" t="str">
            <v>1</v>
          </cell>
          <cell r="E1015" t="str">
            <v>ks</v>
          </cell>
          <cell r="F1015">
            <v>5054</v>
          </cell>
          <cell r="G1015">
            <v>5054</v>
          </cell>
          <cell r="I1015">
            <v>5054</v>
          </cell>
        </row>
        <row r="1016">
          <cell r="C1016" t="str">
            <v>-použitý materiál : DIN 1.4301</v>
          </cell>
          <cell r="F1016">
            <v>0</v>
          </cell>
        </row>
        <row r="1017">
          <cell r="C1017" t="str">
            <v>-opatřená víkem</v>
          </cell>
          <cell r="F1017">
            <v>0</v>
          </cell>
        </row>
        <row r="1018">
          <cell r="C1018" t="str">
            <v>-3x otočné kolečko d=50</v>
          </cell>
          <cell r="F1018">
            <v>0</v>
          </cell>
        </row>
        <row r="1019">
          <cell r="C1019" t="str">
            <v>Objednací číslo: JIP-PNO/40</v>
          </cell>
          <cell r="F1019">
            <v>0</v>
          </cell>
        </row>
        <row r="1020">
          <cell r="C1020" t="str">
            <v>Rozměr: pr.350x620v mm</v>
          </cell>
          <cell r="F1020">
            <v>0</v>
          </cell>
        </row>
        <row r="1021">
          <cell r="A1021" t="str">
            <v>60300</v>
          </cell>
          <cell r="C1021" t="str">
            <v>6.03 Předsíňka</v>
          </cell>
          <cell r="D1021" t="str">
            <v>1</v>
          </cell>
          <cell r="E1021" t="str">
            <v>ks</v>
          </cell>
          <cell r="F1021">
            <v>0</v>
          </cell>
          <cell r="G1021">
            <v>0</v>
          </cell>
          <cell r="I1021">
            <v>0</v>
          </cell>
        </row>
        <row r="1022">
          <cell r="C1022" t="str">
            <v>6.04 WC - personál</v>
          </cell>
          <cell r="F1022">
            <v>0</v>
          </cell>
        </row>
        <row r="1023">
          <cell r="C1023" t="str">
            <v>6.05 WC - muži</v>
          </cell>
          <cell r="F1023">
            <v>0</v>
          </cell>
        </row>
        <row r="1024">
          <cell r="C1024" t="str">
            <v>6.06 Pisoáry</v>
          </cell>
          <cell r="F1024">
            <v>0</v>
          </cell>
        </row>
        <row r="1025">
          <cell r="C1025" t="str">
            <v>6.07 WC - ženy</v>
          </cell>
          <cell r="F1025">
            <v>0</v>
          </cell>
        </row>
        <row r="1026">
          <cell r="C1026" t="str">
            <v>6.08 Úklidová komora</v>
          </cell>
          <cell r="F1026">
            <v>0</v>
          </cell>
        </row>
        <row r="1027">
          <cell r="C1027" t="str">
            <v>6.09 Hala</v>
          </cell>
          <cell r="F1027">
            <v>0</v>
          </cell>
        </row>
        <row r="1028">
          <cell r="C1028" t="str">
            <v>6.10 Prostor pro mobilní bar</v>
          </cell>
          <cell r="F1028">
            <v>0</v>
          </cell>
        </row>
        <row r="1029">
          <cell r="C1029" t="str">
            <v>6.11 Privátní klub</v>
          </cell>
          <cell r="F1029">
            <v>0</v>
          </cell>
        </row>
        <row r="1030">
          <cell r="A1030" t="str">
            <v>70001</v>
          </cell>
          <cell r="C1030" t="str">
            <v>Montáž</v>
          </cell>
          <cell r="D1030" t="str">
            <v>1</v>
          </cell>
          <cell r="E1030" t="str">
            <v>ks</v>
          </cell>
          <cell r="F1030">
            <v>86650</v>
          </cell>
          <cell r="G1030">
            <v>86650</v>
          </cell>
          <cell r="I1030">
            <v>86650</v>
          </cell>
        </row>
        <row r="1031">
          <cell r="C1031" t="str">
            <v>vč. dopravy, technického a technologického zaškolení, revizí</v>
          </cell>
        </row>
        <row r="1033">
          <cell r="C1033" t="str">
            <v>CELKEM BEZ DPH :</v>
          </cell>
          <cell r="G1033">
            <v>2495535.5999999992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 01-1"/>
      <sheetName val="PSV 1"/>
      <sheetName val="1Dod HSV+M 1"/>
      <sheetName val="EL 1"/>
      <sheetName val="SLP 1"/>
      <sheetName val="VZT 1"/>
      <sheetName val="Blesk 1"/>
      <sheetName val="ZTI 1"/>
      <sheetName val="Plyn 1"/>
      <sheetName val="UT 1"/>
      <sheetName val="Rozpočet SO 01-2"/>
      <sheetName val="PSV 2"/>
      <sheetName val="1Dod HSV+M 2"/>
      <sheetName val="EL 2"/>
      <sheetName val="SLP 2"/>
      <sheetName val="VZT 2"/>
      <sheetName val="Blesk 2"/>
      <sheetName val="ZTI 2"/>
      <sheetName val="Plyn 2"/>
      <sheetName val="UT 2"/>
      <sheetName val="Rozpočet SO 01-3"/>
      <sheetName val="PSV 3"/>
      <sheetName val="1Dod HSV+M 3"/>
      <sheetName val="EL 3"/>
      <sheetName val="SLP 3"/>
      <sheetName val="VZT 3"/>
      <sheetName val="Blesk 3"/>
      <sheetName val="ZTI 3"/>
      <sheetName val="Plyn 3"/>
      <sheetName val="UT 3"/>
      <sheetName val="Rozpočet SO 01-4"/>
      <sheetName val="PSV 4"/>
      <sheetName val="1Dod HSV+M 4"/>
      <sheetName val="EL 4"/>
      <sheetName val="SLP 4"/>
      <sheetName val="VZT 4"/>
      <sheetName val="Blesk 4"/>
      <sheetName val="ZTI 4"/>
      <sheetName val="Plyn 4"/>
      <sheetName val="UT 4"/>
      <sheetName val="Rozpočet SO 01-5"/>
      <sheetName val="1Dod HSV+M 5"/>
      <sheetName val="PSV 5"/>
      <sheetName val="1Dod PSV 5"/>
      <sheetName val="EL 5"/>
      <sheetName val="SLP 5"/>
      <sheetName val="VZT 5"/>
      <sheetName val="Blesk 5"/>
      <sheetName val="ZTI 5"/>
      <sheetName val="Plyn 5"/>
      <sheetName val="UT 5"/>
      <sheetName val="Rozpočet SO 01-6"/>
      <sheetName val="PSV 6"/>
      <sheetName val="EL 6"/>
      <sheetName val="SLP 6"/>
      <sheetName val="VZT 6"/>
      <sheetName val="Blesk 6"/>
      <sheetName val="ZTI 6"/>
      <sheetName val="Plyn 6"/>
      <sheetName val="UT 6"/>
      <sheetName val="IO 01"/>
      <sheetName val="IO 03"/>
      <sheetName val="IO 03 DIO"/>
      <sheetName val="IO 04"/>
      <sheetName val="IO 05"/>
      <sheetName val="IO 06"/>
      <sheetName val="IO 07"/>
      <sheetName val="IO 0X"/>
      <sheetName val="1PS 1"/>
      <sheetName val="1PS 2"/>
      <sheetName val="1PS 3"/>
      <sheetName val="1PS 4"/>
      <sheetName val="1PS 5"/>
      <sheetName val="1PS 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>
        <row r="11">
          <cell r="G11" t="str">
            <v>;ornice rozprostrena na plose urcene k rekultivaci, v tl.200 mm...</v>
          </cell>
          <cell r="J11">
            <v>1</v>
          </cell>
          <cell r="U11">
            <v>1</v>
          </cell>
        </row>
      </sheetData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c_AS"/>
      <sheetName val="nadpis"/>
      <sheetName val="rekapitulace"/>
      <sheetName val="Objekt A"/>
      <sheetName val="Kritéria"/>
      <sheetName val="SO_01c_AS"/>
      <sheetName val="Objekt_A"/>
      <sheetName val="Nabídka_-_EZS_Alarmcom_(Česky)"/>
      <sheetName val="Krycí_list"/>
      <sheetName val="SO_01c_AS1"/>
      <sheetName val="Objekt_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 - EPS Alarmcom (Česky)"/>
      <sheetName val="Nabídka - EZS Alarmcom (Česky)"/>
      <sheetName val="Nabídka _ EZS Alarmcom _Česky_"/>
    </sheetNames>
    <sheetDataSet>
      <sheetData sheetId="0"/>
      <sheetData sheetId="1" refreshError="1">
        <row r="2">
          <cell r="C2" t="str">
            <v>Datum:28.3.2000</v>
          </cell>
        </row>
        <row r="3">
          <cell r="C3" t="str">
            <v>Alarmcom</v>
          </cell>
        </row>
        <row r="4">
          <cell r="C4" t="str">
            <v>Jakub Ševčík</v>
          </cell>
        </row>
        <row r="8">
          <cell r="A8" t="str">
            <v>OBJEKT SO 25 - 15a</v>
          </cell>
        </row>
        <row r="10">
          <cell r="A10" t="str">
            <v>Typ</v>
          </cell>
          <cell r="B10" t="str">
            <v>Popis položek</v>
          </cell>
          <cell r="E10" t="str">
            <v>Počet</v>
          </cell>
          <cell r="F10" t="str">
            <v>Cena za kus</v>
          </cell>
          <cell r="G10" t="str">
            <v>Cena celkem</v>
          </cell>
        </row>
        <row r="12">
          <cell r="A12">
            <v>0</v>
          </cell>
          <cell r="B12" t="str">
            <v>[PRAZDNA POLOZKA]</v>
          </cell>
          <cell r="E12">
            <v>0</v>
          </cell>
          <cell r="F12">
            <v>0</v>
          </cell>
          <cell r="G12">
            <v>0</v>
          </cell>
        </row>
        <row r="15">
          <cell r="A15" t="str">
            <v>AC 948</v>
          </cell>
          <cell r="B15" t="str">
            <v>zabezpečovací ústředna dělitelná na 8 podsystémů), vestavěný digitální komunikátor pro komunikaci s PCO</v>
          </cell>
          <cell r="E15">
            <v>1</v>
          </cell>
          <cell r="F15">
            <v>4249</v>
          </cell>
          <cell r="G15">
            <v>4249</v>
          </cell>
        </row>
        <row r="16">
          <cell r="A16" t="str">
            <v>NX 216</v>
          </cell>
          <cell r="B16" t="str">
            <v>expander 16 smyček</v>
          </cell>
          <cell r="E16">
            <v>3</v>
          </cell>
          <cell r="F16">
            <v>2529</v>
          </cell>
          <cell r="G16">
            <v>7587</v>
          </cell>
        </row>
        <row r="21">
          <cell r="A21" t="str">
            <v>TRAFO PLAST</v>
          </cell>
          <cell r="B21" t="str">
            <v>transformátor 16V/50VA</v>
          </cell>
          <cell r="E21">
            <v>2</v>
          </cell>
          <cell r="F21">
            <v>580</v>
          </cell>
          <cell r="G21">
            <v>1160</v>
          </cell>
        </row>
        <row r="22">
          <cell r="A22" t="str">
            <v>PS 12170 U</v>
          </cell>
          <cell r="B22" t="str">
            <v>aku 12V/17Ah</v>
          </cell>
          <cell r="E22">
            <v>2</v>
          </cell>
          <cell r="F22">
            <v>1722</v>
          </cell>
          <cell r="G22">
            <v>3444</v>
          </cell>
        </row>
        <row r="25">
          <cell r="A25" t="str">
            <v>IR 310 C</v>
          </cell>
          <cell r="B25" t="str">
            <v>infrapasivní pohybový detektor, technologie VISATEC, dosah 18 m</v>
          </cell>
          <cell r="E25">
            <v>10</v>
          </cell>
          <cell r="F25">
            <v>4689</v>
          </cell>
          <cell r="G25">
            <v>46890</v>
          </cell>
        </row>
        <row r="26">
          <cell r="A26" t="str">
            <v>IR 200 C</v>
          </cell>
          <cell r="B26" t="str">
            <v>infrapasivní pohybový detektor, technologie VISATEC II, dosah 15 m vějíř, 25m záclona</v>
          </cell>
          <cell r="E26">
            <v>10</v>
          </cell>
          <cell r="F26">
            <v>1720</v>
          </cell>
          <cell r="G26">
            <v>17200</v>
          </cell>
        </row>
        <row r="27">
          <cell r="A27" t="str">
            <v>IS 434</v>
          </cell>
          <cell r="B27" t="str">
            <v>infračervená závora (vysílač/přijímač), dvojpaprsková, dosah 80/40m - včetně příslušenství pro montáž na sloup (není součástí dodávky). Potřebný průměr sloupu - 40 mm (standardní sloup např pro plot)</v>
          </cell>
          <cell r="E27">
            <v>8</v>
          </cell>
          <cell r="F27">
            <v>7150</v>
          </cell>
          <cell r="G27">
            <v>57200</v>
          </cell>
        </row>
        <row r="28">
          <cell r="A28" t="str">
            <v>MK 470</v>
          </cell>
          <cell r="B28" t="str">
            <v>polarizovaný magnetický kontakt, povrchová montáž</v>
          </cell>
          <cell r="E28">
            <v>110</v>
          </cell>
          <cell r="F28">
            <v>699</v>
          </cell>
          <cell r="G28">
            <v>76890</v>
          </cell>
        </row>
        <row r="29">
          <cell r="A29" t="str">
            <v>DL 500</v>
          </cell>
          <cell r="B29" t="str">
            <v>akustický detektor tříštění skla řízený mikroprocesorem, vyhodnocení na 3 frekvencích</v>
          </cell>
          <cell r="E29">
            <v>50</v>
          </cell>
          <cell r="F29">
            <v>1840</v>
          </cell>
          <cell r="G29">
            <v>92000</v>
          </cell>
        </row>
        <row r="30">
          <cell r="A30" t="str">
            <v>KPD 051</v>
          </cell>
          <cell r="B30" t="str">
            <v>propojovací krabička, 7 vstupů, šroubovací, tamper kontakt</v>
          </cell>
          <cell r="E30">
            <v>85</v>
          </cell>
          <cell r="F30">
            <v>47</v>
          </cell>
          <cell r="G30">
            <v>3995</v>
          </cell>
        </row>
        <row r="31">
          <cell r="A31" t="str">
            <v>Celkem</v>
          </cell>
          <cell r="G31">
            <v>330566</v>
          </cell>
        </row>
        <row r="33">
          <cell r="A33" t="str">
            <v>OBJEKT SO 31 - vrátnice</v>
          </cell>
        </row>
        <row r="36">
          <cell r="A36">
            <v>0</v>
          </cell>
          <cell r="B36" t="str">
            <v>[PRAZDNA POLOZKA]</v>
          </cell>
          <cell r="E36">
            <v>0</v>
          </cell>
          <cell r="F36">
            <v>0</v>
          </cell>
          <cell r="G36">
            <v>0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 - EPS Alarmcom (Česky)"/>
      <sheetName val="Nabídka - EZS Alarmcom (Česky)"/>
      <sheetName val="Nabídka _ EZS Alarmcom _Česky_"/>
      <sheetName val="Nabídka_-_EPS_Alarmcom_(Česky)"/>
      <sheetName val="Nabídka_-_EZS_Alarmcom_(Česky)"/>
      <sheetName val="Nabídka___EZS_Alarmcom__Česky_"/>
      <sheetName val="Nabídka_-_EPS_Alarmcom_(Česky)1"/>
      <sheetName val="Nabídka_-_EZS_Alarmcom_(Česky)1"/>
      <sheetName val="Nabídka___EZS_Alarmcom__Česky_1"/>
      <sheetName val="Nabídka_-_EPS_Alarmcom_(Česky)2"/>
      <sheetName val="Nabídka_-_EZS_Alarmcom_(Česky)2"/>
      <sheetName val="Nabídka___EZS_Alarmcom__Česky_2"/>
    </sheetNames>
    <sheetDataSet>
      <sheetData sheetId="0"/>
      <sheetData sheetId="1" refreshError="1">
        <row r="3">
          <cell r="C3" t="str">
            <v>Alarmcom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992C5-107F-43B5-8697-E64019FEFA64}">
  <sheetPr>
    <outlinePr summaryBelow="0"/>
    <pageSetUpPr fitToPage="1"/>
  </sheetPr>
  <dimension ref="A1:F29"/>
  <sheetViews>
    <sheetView tabSelected="1" zoomScaleNormal="100" workbookViewId="0">
      <selection activeCell="B20" sqref="B20"/>
    </sheetView>
  </sheetViews>
  <sheetFormatPr defaultRowHeight="12.75"/>
  <cols>
    <col min="1" max="1" width="8.7109375" style="80" bestFit="1" customWidth="1"/>
    <col min="2" max="2" width="51.140625" style="80" customWidth="1"/>
    <col min="3" max="3" width="21.42578125" style="80" customWidth="1"/>
    <col min="4" max="4" width="20.140625" style="80" customWidth="1"/>
    <col min="5" max="5" width="24.28515625" style="80" customWidth="1"/>
    <col min="6" max="256" width="9.140625" style="80"/>
    <col min="257" max="257" width="8.7109375" style="80" bestFit="1" customWidth="1"/>
    <col min="258" max="258" width="51.140625" style="80" customWidth="1"/>
    <col min="259" max="259" width="21.42578125" style="80" customWidth="1"/>
    <col min="260" max="260" width="20.140625" style="80" customWidth="1"/>
    <col min="261" max="261" width="24.28515625" style="80" customWidth="1"/>
    <col min="262" max="512" width="9.140625" style="80"/>
    <col min="513" max="513" width="8.7109375" style="80" bestFit="1" customWidth="1"/>
    <col min="514" max="514" width="51.140625" style="80" customWidth="1"/>
    <col min="515" max="515" width="21.42578125" style="80" customWidth="1"/>
    <col min="516" max="516" width="20.140625" style="80" customWidth="1"/>
    <col min="517" max="517" width="24.28515625" style="80" customWidth="1"/>
    <col min="518" max="768" width="9.140625" style="80"/>
    <col min="769" max="769" width="8.7109375" style="80" bestFit="1" customWidth="1"/>
    <col min="770" max="770" width="51.140625" style="80" customWidth="1"/>
    <col min="771" max="771" width="21.42578125" style="80" customWidth="1"/>
    <col min="772" max="772" width="20.140625" style="80" customWidth="1"/>
    <col min="773" max="773" width="24.28515625" style="80" customWidth="1"/>
    <col min="774" max="1024" width="9.140625" style="80"/>
    <col min="1025" max="1025" width="8.7109375" style="80" bestFit="1" customWidth="1"/>
    <col min="1026" max="1026" width="51.140625" style="80" customWidth="1"/>
    <col min="1027" max="1027" width="21.42578125" style="80" customWidth="1"/>
    <col min="1028" max="1028" width="20.140625" style="80" customWidth="1"/>
    <col min="1029" max="1029" width="24.28515625" style="80" customWidth="1"/>
    <col min="1030" max="1280" width="9.140625" style="80"/>
    <col min="1281" max="1281" width="8.7109375" style="80" bestFit="1" customWidth="1"/>
    <col min="1282" max="1282" width="51.140625" style="80" customWidth="1"/>
    <col min="1283" max="1283" width="21.42578125" style="80" customWidth="1"/>
    <col min="1284" max="1284" width="20.140625" style="80" customWidth="1"/>
    <col min="1285" max="1285" width="24.28515625" style="80" customWidth="1"/>
    <col min="1286" max="1536" width="9.140625" style="80"/>
    <col min="1537" max="1537" width="8.7109375" style="80" bestFit="1" customWidth="1"/>
    <col min="1538" max="1538" width="51.140625" style="80" customWidth="1"/>
    <col min="1539" max="1539" width="21.42578125" style="80" customWidth="1"/>
    <col min="1540" max="1540" width="20.140625" style="80" customWidth="1"/>
    <col min="1541" max="1541" width="24.28515625" style="80" customWidth="1"/>
    <col min="1542" max="1792" width="9.140625" style="80"/>
    <col min="1793" max="1793" width="8.7109375" style="80" bestFit="1" customWidth="1"/>
    <col min="1794" max="1794" width="51.140625" style="80" customWidth="1"/>
    <col min="1795" max="1795" width="21.42578125" style="80" customWidth="1"/>
    <col min="1796" max="1796" width="20.140625" style="80" customWidth="1"/>
    <col min="1797" max="1797" width="24.28515625" style="80" customWidth="1"/>
    <col min="1798" max="2048" width="9.140625" style="80"/>
    <col min="2049" max="2049" width="8.7109375" style="80" bestFit="1" customWidth="1"/>
    <col min="2050" max="2050" width="51.140625" style="80" customWidth="1"/>
    <col min="2051" max="2051" width="21.42578125" style="80" customWidth="1"/>
    <col min="2052" max="2052" width="20.140625" style="80" customWidth="1"/>
    <col min="2053" max="2053" width="24.28515625" style="80" customWidth="1"/>
    <col min="2054" max="2304" width="9.140625" style="80"/>
    <col min="2305" max="2305" width="8.7109375" style="80" bestFit="1" customWidth="1"/>
    <col min="2306" max="2306" width="51.140625" style="80" customWidth="1"/>
    <col min="2307" max="2307" width="21.42578125" style="80" customWidth="1"/>
    <col min="2308" max="2308" width="20.140625" style="80" customWidth="1"/>
    <col min="2309" max="2309" width="24.28515625" style="80" customWidth="1"/>
    <col min="2310" max="2560" width="9.140625" style="80"/>
    <col min="2561" max="2561" width="8.7109375" style="80" bestFit="1" customWidth="1"/>
    <col min="2562" max="2562" width="51.140625" style="80" customWidth="1"/>
    <col min="2563" max="2563" width="21.42578125" style="80" customWidth="1"/>
    <col min="2564" max="2564" width="20.140625" style="80" customWidth="1"/>
    <col min="2565" max="2565" width="24.28515625" style="80" customWidth="1"/>
    <col min="2566" max="2816" width="9.140625" style="80"/>
    <col min="2817" max="2817" width="8.7109375" style="80" bestFit="1" customWidth="1"/>
    <col min="2818" max="2818" width="51.140625" style="80" customWidth="1"/>
    <col min="2819" max="2819" width="21.42578125" style="80" customWidth="1"/>
    <col min="2820" max="2820" width="20.140625" style="80" customWidth="1"/>
    <col min="2821" max="2821" width="24.28515625" style="80" customWidth="1"/>
    <col min="2822" max="3072" width="9.140625" style="80"/>
    <col min="3073" max="3073" width="8.7109375" style="80" bestFit="1" customWidth="1"/>
    <col min="3074" max="3074" width="51.140625" style="80" customWidth="1"/>
    <col min="3075" max="3075" width="21.42578125" style="80" customWidth="1"/>
    <col min="3076" max="3076" width="20.140625" style="80" customWidth="1"/>
    <col min="3077" max="3077" width="24.28515625" style="80" customWidth="1"/>
    <col min="3078" max="3328" width="9.140625" style="80"/>
    <col min="3329" max="3329" width="8.7109375" style="80" bestFit="1" customWidth="1"/>
    <col min="3330" max="3330" width="51.140625" style="80" customWidth="1"/>
    <col min="3331" max="3331" width="21.42578125" style="80" customWidth="1"/>
    <col min="3332" max="3332" width="20.140625" style="80" customWidth="1"/>
    <col min="3333" max="3333" width="24.28515625" style="80" customWidth="1"/>
    <col min="3334" max="3584" width="9.140625" style="80"/>
    <col min="3585" max="3585" width="8.7109375" style="80" bestFit="1" customWidth="1"/>
    <col min="3586" max="3586" width="51.140625" style="80" customWidth="1"/>
    <col min="3587" max="3587" width="21.42578125" style="80" customWidth="1"/>
    <col min="3588" max="3588" width="20.140625" style="80" customWidth="1"/>
    <col min="3589" max="3589" width="24.28515625" style="80" customWidth="1"/>
    <col min="3590" max="3840" width="9.140625" style="80"/>
    <col min="3841" max="3841" width="8.7109375" style="80" bestFit="1" customWidth="1"/>
    <col min="3842" max="3842" width="51.140625" style="80" customWidth="1"/>
    <col min="3843" max="3843" width="21.42578125" style="80" customWidth="1"/>
    <col min="3844" max="3844" width="20.140625" style="80" customWidth="1"/>
    <col min="3845" max="3845" width="24.28515625" style="80" customWidth="1"/>
    <col min="3846" max="4096" width="9.140625" style="80"/>
    <col min="4097" max="4097" width="8.7109375" style="80" bestFit="1" customWidth="1"/>
    <col min="4098" max="4098" width="51.140625" style="80" customWidth="1"/>
    <col min="4099" max="4099" width="21.42578125" style="80" customWidth="1"/>
    <col min="4100" max="4100" width="20.140625" style="80" customWidth="1"/>
    <col min="4101" max="4101" width="24.28515625" style="80" customWidth="1"/>
    <col min="4102" max="4352" width="9.140625" style="80"/>
    <col min="4353" max="4353" width="8.7109375" style="80" bestFit="1" customWidth="1"/>
    <col min="4354" max="4354" width="51.140625" style="80" customWidth="1"/>
    <col min="4355" max="4355" width="21.42578125" style="80" customWidth="1"/>
    <col min="4356" max="4356" width="20.140625" style="80" customWidth="1"/>
    <col min="4357" max="4357" width="24.28515625" style="80" customWidth="1"/>
    <col min="4358" max="4608" width="9.140625" style="80"/>
    <col min="4609" max="4609" width="8.7109375" style="80" bestFit="1" customWidth="1"/>
    <col min="4610" max="4610" width="51.140625" style="80" customWidth="1"/>
    <col min="4611" max="4611" width="21.42578125" style="80" customWidth="1"/>
    <col min="4612" max="4612" width="20.140625" style="80" customWidth="1"/>
    <col min="4613" max="4613" width="24.28515625" style="80" customWidth="1"/>
    <col min="4614" max="4864" width="9.140625" style="80"/>
    <col min="4865" max="4865" width="8.7109375" style="80" bestFit="1" customWidth="1"/>
    <col min="4866" max="4866" width="51.140625" style="80" customWidth="1"/>
    <col min="4867" max="4867" width="21.42578125" style="80" customWidth="1"/>
    <col min="4868" max="4868" width="20.140625" style="80" customWidth="1"/>
    <col min="4869" max="4869" width="24.28515625" style="80" customWidth="1"/>
    <col min="4870" max="5120" width="9.140625" style="80"/>
    <col min="5121" max="5121" width="8.7109375" style="80" bestFit="1" customWidth="1"/>
    <col min="5122" max="5122" width="51.140625" style="80" customWidth="1"/>
    <col min="5123" max="5123" width="21.42578125" style="80" customWidth="1"/>
    <col min="5124" max="5124" width="20.140625" style="80" customWidth="1"/>
    <col min="5125" max="5125" width="24.28515625" style="80" customWidth="1"/>
    <col min="5126" max="5376" width="9.140625" style="80"/>
    <col min="5377" max="5377" width="8.7109375" style="80" bestFit="1" customWidth="1"/>
    <col min="5378" max="5378" width="51.140625" style="80" customWidth="1"/>
    <col min="5379" max="5379" width="21.42578125" style="80" customWidth="1"/>
    <col min="5380" max="5380" width="20.140625" style="80" customWidth="1"/>
    <col min="5381" max="5381" width="24.28515625" style="80" customWidth="1"/>
    <col min="5382" max="5632" width="9.140625" style="80"/>
    <col min="5633" max="5633" width="8.7109375" style="80" bestFit="1" customWidth="1"/>
    <col min="5634" max="5634" width="51.140625" style="80" customWidth="1"/>
    <col min="5635" max="5635" width="21.42578125" style="80" customWidth="1"/>
    <col min="5636" max="5636" width="20.140625" style="80" customWidth="1"/>
    <col min="5637" max="5637" width="24.28515625" style="80" customWidth="1"/>
    <col min="5638" max="5888" width="9.140625" style="80"/>
    <col min="5889" max="5889" width="8.7109375" style="80" bestFit="1" customWidth="1"/>
    <col min="5890" max="5890" width="51.140625" style="80" customWidth="1"/>
    <col min="5891" max="5891" width="21.42578125" style="80" customWidth="1"/>
    <col min="5892" max="5892" width="20.140625" style="80" customWidth="1"/>
    <col min="5893" max="5893" width="24.28515625" style="80" customWidth="1"/>
    <col min="5894" max="6144" width="9.140625" style="80"/>
    <col min="6145" max="6145" width="8.7109375" style="80" bestFit="1" customWidth="1"/>
    <col min="6146" max="6146" width="51.140625" style="80" customWidth="1"/>
    <col min="6147" max="6147" width="21.42578125" style="80" customWidth="1"/>
    <col min="6148" max="6148" width="20.140625" style="80" customWidth="1"/>
    <col min="6149" max="6149" width="24.28515625" style="80" customWidth="1"/>
    <col min="6150" max="6400" width="9.140625" style="80"/>
    <col min="6401" max="6401" width="8.7109375" style="80" bestFit="1" customWidth="1"/>
    <col min="6402" max="6402" width="51.140625" style="80" customWidth="1"/>
    <col min="6403" max="6403" width="21.42578125" style="80" customWidth="1"/>
    <col min="6404" max="6404" width="20.140625" style="80" customWidth="1"/>
    <col min="6405" max="6405" width="24.28515625" style="80" customWidth="1"/>
    <col min="6406" max="6656" width="9.140625" style="80"/>
    <col min="6657" max="6657" width="8.7109375" style="80" bestFit="1" customWidth="1"/>
    <col min="6658" max="6658" width="51.140625" style="80" customWidth="1"/>
    <col min="6659" max="6659" width="21.42578125" style="80" customWidth="1"/>
    <col min="6660" max="6660" width="20.140625" style="80" customWidth="1"/>
    <col min="6661" max="6661" width="24.28515625" style="80" customWidth="1"/>
    <col min="6662" max="6912" width="9.140625" style="80"/>
    <col min="6913" max="6913" width="8.7109375" style="80" bestFit="1" customWidth="1"/>
    <col min="6914" max="6914" width="51.140625" style="80" customWidth="1"/>
    <col min="6915" max="6915" width="21.42578125" style="80" customWidth="1"/>
    <col min="6916" max="6916" width="20.140625" style="80" customWidth="1"/>
    <col min="6917" max="6917" width="24.28515625" style="80" customWidth="1"/>
    <col min="6918" max="7168" width="9.140625" style="80"/>
    <col min="7169" max="7169" width="8.7109375" style="80" bestFit="1" customWidth="1"/>
    <col min="7170" max="7170" width="51.140625" style="80" customWidth="1"/>
    <col min="7171" max="7171" width="21.42578125" style="80" customWidth="1"/>
    <col min="7172" max="7172" width="20.140625" style="80" customWidth="1"/>
    <col min="7173" max="7173" width="24.28515625" style="80" customWidth="1"/>
    <col min="7174" max="7424" width="9.140625" style="80"/>
    <col min="7425" max="7425" width="8.7109375" style="80" bestFit="1" customWidth="1"/>
    <col min="7426" max="7426" width="51.140625" style="80" customWidth="1"/>
    <col min="7427" max="7427" width="21.42578125" style="80" customWidth="1"/>
    <col min="7428" max="7428" width="20.140625" style="80" customWidth="1"/>
    <col min="7429" max="7429" width="24.28515625" style="80" customWidth="1"/>
    <col min="7430" max="7680" width="9.140625" style="80"/>
    <col min="7681" max="7681" width="8.7109375" style="80" bestFit="1" customWidth="1"/>
    <col min="7682" max="7682" width="51.140625" style="80" customWidth="1"/>
    <col min="7683" max="7683" width="21.42578125" style="80" customWidth="1"/>
    <col min="7684" max="7684" width="20.140625" style="80" customWidth="1"/>
    <col min="7685" max="7685" width="24.28515625" style="80" customWidth="1"/>
    <col min="7686" max="7936" width="9.140625" style="80"/>
    <col min="7937" max="7937" width="8.7109375" style="80" bestFit="1" customWidth="1"/>
    <col min="7938" max="7938" width="51.140625" style="80" customWidth="1"/>
    <col min="7939" max="7939" width="21.42578125" style="80" customWidth="1"/>
    <col min="7940" max="7940" width="20.140625" style="80" customWidth="1"/>
    <col min="7941" max="7941" width="24.28515625" style="80" customWidth="1"/>
    <col min="7942" max="8192" width="9.140625" style="80"/>
    <col min="8193" max="8193" width="8.7109375" style="80" bestFit="1" customWidth="1"/>
    <col min="8194" max="8194" width="51.140625" style="80" customWidth="1"/>
    <col min="8195" max="8195" width="21.42578125" style="80" customWidth="1"/>
    <col min="8196" max="8196" width="20.140625" style="80" customWidth="1"/>
    <col min="8197" max="8197" width="24.28515625" style="80" customWidth="1"/>
    <col min="8198" max="8448" width="9.140625" style="80"/>
    <col min="8449" max="8449" width="8.7109375" style="80" bestFit="1" customWidth="1"/>
    <col min="8450" max="8450" width="51.140625" style="80" customWidth="1"/>
    <col min="8451" max="8451" width="21.42578125" style="80" customWidth="1"/>
    <col min="8452" max="8452" width="20.140625" style="80" customWidth="1"/>
    <col min="8453" max="8453" width="24.28515625" style="80" customWidth="1"/>
    <col min="8454" max="8704" width="9.140625" style="80"/>
    <col min="8705" max="8705" width="8.7109375" style="80" bestFit="1" customWidth="1"/>
    <col min="8706" max="8706" width="51.140625" style="80" customWidth="1"/>
    <col min="8707" max="8707" width="21.42578125" style="80" customWidth="1"/>
    <col min="8708" max="8708" width="20.140625" style="80" customWidth="1"/>
    <col min="8709" max="8709" width="24.28515625" style="80" customWidth="1"/>
    <col min="8710" max="8960" width="9.140625" style="80"/>
    <col min="8961" max="8961" width="8.7109375" style="80" bestFit="1" customWidth="1"/>
    <col min="8962" max="8962" width="51.140625" style="80" customWidth="1"/>
    <col min="8963" max="8963" width="21.42578125" style="80" customWidth="1"/>
    <col min="8964" max="8964" width="20.140625" style="80" customWidth="1"/>
    <col min="8965" max="8965" width="24.28515625" style="80" customWidth="1"/>
    <col min="8966" max="9216" width="9.140625" style="80"/>
    <col min="9217" max="9217" width="8.7109375" style="80" bestFit="1" customWidth="1"/>
    <col min="9218" max="9218" width="51.140625" style="80" customWidth="1"/>
    <col min="9219" max="9219" width="21.42578125" style="80" customWidth="1"/>
    <col min="9220" max="9220" width="20.140625" style="80" customWidth="1"/>
    <col min="9221" max="9221" width="24.28515625" style="80" customWidth="1"/>
    <col min="9222" max="9472" width="9.140625" style="80"/>
    <col min="9473" max="9473" width="8.7109375" style="80" bestFit="1" customWidth="1"/>
    <col min="9474" max="9474" width="51.140625" style="80" customWidth="1"/>
    <col min="9475" max="9475" width="21.42578125" style="80" customWidth="1"/>
    <col min="9476" max="9476" width="20.140625" style="80" customWidth="1"/>
    <col min="9477" max="9477" width="24.28515625" style="80" customWidth="1"/>
    <col min="9478" max="9728" width="9.140625" style="80"/>
    <col min="9729" max="9729" width="8.7109375" style="80" bestFit="1" customWidth="1"/>
    <col min="9730" max="9730" width="51.140625" style="80" customWidth="1"/>
    <col min="9731" max="9731" width="21.42578125" style="80" customWidth="1"/>
    <col min="9732" max="9732" width="20.140625" style="80" customWidth="1"/>
    <col min="9733" max="9733" width="24.28515625" style="80" customWidth="1"/>
    <col min="9734" max="9984" width="9.140625" style="80"/>
    <col min="9985" max="9985" width="8.7109375" style="80" bestFit="1" customWidth="1"/>
    <col min="9986" max="9986" width="51.140625" style="80" customWidth="1"/>
    <col min="9987" max="9987" width="21.42578125" style="80" customWidth="1"/>
    <col min="9988" max="9988" width="20.140625" style="80" customWidth="1"/>
    <col min="9989" max="9989" width="24.28515625" style="80" customWidth="1"/>
    <col min="9990" max="10240" width="9.140625" style="80"/>
    <col min="10241" max="10241" width="8.7109375" style="80" bestFit="1" customWidth="1"/>
    <col min="10242" max="10242" width="51.140625" style="80" customWidth="1"/>
    <col min="10243" max="10243" width="21.42578125" style="80" customWidth="1"/>
    <col min="10244" max="10244" width="20.140625" style="80" customWidth="1"/>
    <col min="10245" max="10245" width="24.28515625" style="80" customWidth="1"/>
    <col min="10246" max="10496" width="9.140625" style="80"/>
    <col min="10497" max="10497" width="8.7109375" style="80" bestFit="1" customWidth="1"/>
    <col min="10498" max="10498" width="51.140625" style="80" customWidth="1"/>
    <col min="10499" max="10499" width="21.42578125" style="80" customWidth="1"/>
    <col min="10500" max="10500" width="20.140625" style="80" customWidth="1"/>
    <col min="10501" max="10501" width="24.28515625" style="80" customWidth="1"/>
    <col min="10502" max="10752" width="9.140625" style="80"/>
    <col min="10753" max="10753" width="8.7109375" style="80" bestFit="1" customWidth="1"/>
    <col min="10754" max="10754" width="51.140625" style="80" customWidth="1"/>
    <col min="10755" max="10755" width="21.42578125" style="80" customWidth="1"/>
    <col min="10756" max="10756" width="20.140625" style="80" customWidth="1"/>
    <col min="10757" max="10757" width="24.28515625" style="80" customWidth="1"/>
    <col min="10758" max="11008" width="9.140625" style="80"/>
    <col min="11009" max="11009" width="8.7109375" style="80" bestFit="1" customWidth="1"/>
    <col min="11010" max="11010" width="51.140625" style="80" customWidth="1"/>
    <col min="11011" max="11011" width="21.42578125" style="80" customWidth="1"/>
    <col min="11012" max="11012" width="20.140625" style="80" customWidth="1"/>
    <col min="11013" max="11013" width="24.28515625" style="80" customWidth="1"/>
    <col min="11014" max="11264" width="9.140625" style="80"/>
    <col min="11265" max="11265" width="8.7109375" style="80" bestFit="1" customWidth="1"/>
    <col min="11266" max="11266" width="51.140625" style="80" customWidth="1"/>
    <col min="11267" max="11267" width="21.42578125" style="80" customWidth="1"/>
    <col min="11268" max="11268" width="20.140625" style="80" customWidth="1"/>
    <col min="11269" max="11269" width="24.28515625" style="80" customWidth="1"/>
    <col min="11270" max="11520" width="9.140625" style="80"/>
    <col min="11521" max="11521" width="8.7109375" style="80" bestFit="1" customWidth="1"/>
    <col min="11522" max="11522" width="51.140625" style="80" customWidth="1"/>
    <col min="11523" max="11523" width="21.42578125" style="80" customWidth="1"/>
    <col min="11524" max="11524" width="20.140625" style="80" customWidth="1"/>
    <col min="11525" max="11525" width="24.28515625" style="80" customWidth="1"/>
    <col min="11526" max="11776" width="9.140625" style="80"/>
    <col min="11777" max="11777" width="8.7109375" style="80" bestFit="1" customWidth="1"/>
    <col min="11778" max="11778" width="51.140625" style="80" customWidth="1"/>
    <col min="11779" max="11779" width="21.42578125" style="80" customWidth="1"/>
    <col min="11780" max="11780" width="20.140625" style="80" customWidth="1"/>
    <col min="11781" max="11781" width="24.28515625" style="80" customWidth="1"/>
    <col min="11782" max="12032" width="9.140625" style="80"/>
    <col min="12033" max="12033" width="8.7109375" style="80" bestFit="1" customWidth="1"/>
    <col min="12034" max="12034" width="51.140625" style="80" customWidth="1"/>
    <col min="12035" max="12035" width="21.42578125" style="80" customWidth="1"/>
    <col min="12036" max="12036" width="20.140625" style="80" customWidth="1"/>
    <col min="12037" max="12037" width="24.28515625" style="80" customWidth="1"/>
    <col min="12038" max="12288" width="9.140625" style="80"/>
    <col min="12289" max="12289" width="8.7109375" style="80" bestFit="1" customWidth="1"/>
    <col min="12290" max="12290" width="51.140625" style="80" customWidth="1"/>
    <col min="12291" max="12291" width="21.42578125" style="80" customWidth="1"/>
    <col min="12292" max="12292" width="20.140625" style="80" customWidth="1"/>
    <col min="12293" max="12293" width="24.28515625" style="80" customWidth="1"/>
    <col min="12294" max="12544" width="9.140625" style="80"/>
    <col min="12545" max="12545" width="8.7109375" style="80" bestFit="1" customWidth="1"/>
    <col min="12546" max="12546" width="51.140625" style="80" customWidth="1"/>
    <col min="12547" max="12547" width="21.42578125" style="80" customWidth="1"/>
    <col min="12548" max="12548" width="20.140625" style="80" customWidth="1"/>
    <col min="12549" max="12549" width="24.28515625" style="80" customWidth="1"/>
    <col min="12550" max="12800" width="9.140625" style="80"/>
    <col min="12801" max="12801" width="8.7109375" style="80" bestFit="1" customWidth="1"/>
    <col min="12802" max="12802" width="51.140625" style="80" customWidth="1"/>
    <col min="12803" max="12803" width="21.42578125" style="80" customWidth="1"/>
    <col min="12804" max="12804" width="20.140625" style="80" customWidth="1"/>
    <col min="12805" max="12805" width="24.28515625" style="80" customWidth="1"/>
    <col min="12806" max="13056" width="9.140625" style="80"/>
    <col min="13057" max="13057" width="8.7109375" style="80" bestFit="1" customWidth="1"/>
    <col min="13058" max="13058" width="51.140625" style="80" customWidth="1"/>
    <col min="13059" max="13059" width="21.42578125" style="80" customWidth="1"/>
    <col min="13060" max="13060" width="20.140625" style="80" customWidth="1"/>
    <col min="13061" max="13061" width="24.28515625" style="80" customWidth="1"/>
    <col min="13062" max="13312" width="9.140625" style="80"/>
    <col min="13313" max="13313" width="8.7109375" style="80" bestFit="1" customWidth="1"/>
    <col min="13314" max="13314" width="51.140625" style="80" customWidth="1"/>
    <col min="13315" max="13315" width="21.42578125" style="80" customWidth="1"/>
    <col min="13316" max="13316" width="20.140625" style="80" customWidth="1"/>
    <col min="13317" max="13317" width="24.28515625" style="80" customWidth="1"/>
    <col min="13318" max="13568" width="9.140625" style="80"/>
    <col min="13569" max="13569" width="8.7109375" style="80" bestFit="1" customWidth="1"/>
    <col min="13570" max="13570" width="51.140625" style="80" customWidth="1"/>
    <col min="13571" max="13571" width="21.42578125" style="80" customWidth="1"/>
    <col min="13572" max="13572" width="20.140625" style="80" customWidth="1"/>
    <col min="13573" max="13573" width="24.28515625" style="80" customWidth="1"/>
    <col min="13574" max="13824" width="9.140625" style="80"/>
    <col min="13825" max="13825" width="8.7109375" style="80" bestFit="1" customWidth="1"/>
    <col min="13826" max="13826" width="51.140625" style="80" customWidth="1"/>
    <col min="13827" max="13827" width="21.42578125" style="80" customWidth="1"/>
    <col min="13828" max="13828" width="20.140625" style="80" customWidth="1"/>
    <col min="13829" max="13829" width="24.28515625" style="80" customWidth="1"/>
    <col min="13830" max="14080" width="9.140625" style="80"/>
    <col min="14081" max="14081" width="8.7109375" style="80" bestFit="1" customWidth="1"/>
    <col min="14082" max="14082" width="51.140625" style="80" customWidth="1"/>
    <col min="14083" max="14083" width="21.42578125" style="80" customWidth="1"/>
    <col min="14084" max="14084" width="20.140625" style="80" customWidth="1"/>
    <col min="14085" max="14085" width="24.28515625" style="80" customWidth="1"/>
    <col min="14086" max="14336" width="9.140625" style="80"/>
    <col min="14337" max="14337" width="8.7109375" style="80" bestFit="1" customWidth="1"/>
    <col min="14338" max="14338" width="51.140625" style="80" customWidth="1"/>
    <col min="14339" max="14339" width="21.42578125" style="80" customWidth="1"/>
    <col min="14340" max="14340" width="20.140625" style="80" customWidth="1"/>
    <col min="14341" max="14341" width="24.28515625" style="80" customWidth="1"/>
    <col min="14342" max="14592" width="9.140625" style="80"/>
    <col min="14593" max="14593" width="8.7109375" style="80" bestFit="1" customWidth="1"/>
    <col min="14594" max="14594" width="51.140625" style="80" customWidth="1"/>
    <col min="14595" max="14595" width="21.42578125" style="80" customWidth="1"/>
    <col min="14596" max="14596" width="20.140625" style="80" customWidth="1"/>
    <col min="14597" max="14597" width="24.28515625" style="80" customWidth="1"/>
    <col min="14598" max="14848" width="9.140625" style="80"/>
    <col min="14849" max="14849" width="8.7109375" style="80" bestFit="1" customWidth="1"/>
    <col min="14850" max="14850" width="51.140625" style="80" customWidth="1"/>
    <col min="14851" max="14851" width="21.42578125" style="80" customWidth="1"/>
    <col min="14852" max="14852" width="20.140625" style="80" customWidth="1"/>
    <col min="14853" max="14853" width="24.28515625" style="80" customWidth="1"/>
    <col min="14854" max="15104" width="9.140625" style="80"/>
    <col min="15105" max="15105" width="8.7109375" style="80" bestFit="1" customWidth="1"/>
    <col min="15106" max="15106" width="51.140625" style="80" customWidth="1"/>
    <col min="15107" max="15107" width="21.42578125" style="80" customWidth="1"/>
    <col min="15108" max="15108" width="20.140625" style="80" customWidth="1"/>
    <col min="15109" max="15109" width="24.28515625" style="80" customWidth="1"/>
    <col min="15110" max="15360" width="9.140625" style="80"/>
    <col min="15361" max="15361" width="8.7109375" style="80" bestFit="1" customWidth="1"/>
    <col min="15362" max="15362" width="51.140625" style="80" customWidth="1"/>
    <col min="15363" max="15363" width="21.42578125" style="80" customWidth="1"/>
    <col min="15364" max="15364" width="20.140625" style="80" customWidth="1"/>
    <col min="15365" max="15365" width="24.28515625" style="80" customWidth="1"/>
    <col min="15366" max="15616" width="9.140625" style="80"/>
    <col min="15617" max="15617" width="8.7109375" style="80" bestFit="1" customWidth="1"/>
    <col min="15618" max="15618" width="51.140625" style="80" customWidth="1"/>
    <col min="15619" max="15619" width="21.42578125" style="80" customWidth="1"/>
    <col min="15620" max="15620" width="20.140625" style="80" customWidth="1"/>
    <col min="15621" max="15621" width="24.28515625" style="80" customWidth="1"/>
    <col min="15622" max="15872" width="9.140625" style="80"/>
    <col min="15873" max="15873" width="8.7109375" style="80" bestFit="1" customWidth="1"/>
    <col min="15874" max="15874" width="51.140625" style="80" customWidth="1"/>
    <col min="15875" max="15875" width="21.42578125" style="80" customWidth="1"/>
    <col min="15876" max="15876" width="20.140625" style="80" customWidth="1"/>
    <col min="15877" max="15877" width="24.28515625" style="80" customWidth="1"/>
    <col min="15878" max="16128" width="9.140625" style="80"/>
    <col min="16129" max="16129" width="8.7109375" style="80" bestFit="1" customWidth="1"/>
    <col min="16130" max="16130" width="51.140625" style="80" customWidth="1"/>
    <col min="16131" max="16131" width="21.42578125" style="80" customWidth="1"/>
    <col min="16132" max="16132" width="20.140625" style="80" customWidth="1"/>
    <col min="16133" max="16133" width="24.28515625" style="80" customWidth="1"/>
    <col min="16134" max="16384" width="9.140625" style="80"/>
  </cols>
  <sheetData>
    <row r="1" spans="1:5" ht="15.75" customHeight="1">
      <c r="A1" s="79"/>
      <c r="C1" s="81"/>
      <c r="D1" s="82"/>
    </row>
    <row r="2" spans="1:5" s="83" customFormat="1" ht="19.899999999999999" customHeight="1">
      <c r="A2" s="340" t="s">
        <v>2280</v>
      </c>
      <c r="B2" s="340"/>
      <c r="C2" s="340"/>
      <c r="D2" s="340"/>
      <c r="E2" s="340"/>
    </row>
    <row r="3" spans="1:5" s="83" customFormat="1" ht="19.899999999999999" customHeight="1">
      <c r="A3" s="341" t="s">
        <v>2281</v>
      </c>
      <c r="B3" s="341"/>
      <c r="C3" s="341"/>
      <c r="D3" s="341"/>
      <c r="E3" s="341"/>
    </row>
    <row r="4" spans="1:5" ht="19.899999999999999" customHeight="1">
      <c r="A4" s="341"/>
      <c r="B4" s="341"/>
      <c r="C4" s="84"/>
      <c r="D4" s="84"/>
      <c r="E4" s="84"/>
    </row>
    <row r="5" spans="1:5" ht="15.75" customHeight="1">
      <c r="A5" s="342"/>
      <c r="B5" s="342"/>
      <c r="C5" s="342"/>
      <c r="D5" s="342"/>
      <c r="E5" s="342"/>
    </row>
    <row r="6" spans="1:5" ht="15.75" customHeight="1" thickBot="1">
      <c r="A6" s="85"/>
      <c r="B6" s="86"/>
      <c r="C6" s="86"/>
      <c r="D6" s="86"/>
      <c r="E6" s="86"/>
    </row>
    <row r="7" spans="1:5" ht="15.75" customHeight="1">
      <c r="A7" s="79"/>
      <c r="B7" s="87"/>
      <c r="C7" s="87"/>
      <c r="D7" s="87"/>
      <c r="E7" s="88"/>
    </row>
    <row r="8" spans="1:5" ht="15.75" customHeight="1">
      <c r="A8" s="242"/>
      <c r="B8" s="343" t="s">
        <v>2282</v>
      </c>
      <c r="C8" s="343"/>
      <c r="D8" s="243"/>
      <c r="E8" s="243"/>
    </row>
    <row r="9" spans="1:5" ht="15.75" customHeight="1">
      <c r="A9" s="79"/>
      <c r="B9" s="344" t="s">
        <v>2283</v>
      </c>
      <c r="C9" s="344"/>
      <c r="D9" s="89"/>
      <c r="E9" s="89"/>
    </row>
    <row r="10" spans="1:5" ht="18" customHeight="1">
      <c r="A10" s="79"/>
      <c r="B10" s="338"/>
      <c r="C10" s="338"/>
      <c r="D10" s="338"/>
      <c r="E10" s="338"/>
    </row>
    <row r="11" spans="1:5" ht="14.25" customHeight="1">
      <c r="B11" s="90"/>
      <c r="C11" s="81"/>
      <c r="D11" s="82"/>
    </row>
    <row r="12" spans="1:5" s="93" customFormat="1" ht="13.5" thickBot="1">
      <c r="A12" s="91"/>
      <c r="B12" s="92" t="s">
        <v>1</v>
      </c>
      <c r="C12" s="92" t="s">
        <v>2284</v>
      </c>
      <c r="D12" s="92" t="s">
        <v>0</v>
      </c>
      <c r="E12" s="92" t="s">
        <v>13</v>
      </c>
    </row>
    <row r="13" spans="1:5" s="94" customFormat="1">
      <c r="B13" s="95"/>
      <c r="C13" s="96"/>
      <c r="D13" s="97"/>
    </row>
    <row r="14" spans="1:5" s="94" customFormat="1" ht="30" customHeight="1">
      <c r="A14" s="244"/>
      <c r="B14" s="245" t="s">
        <v>2285</v>
      </c>
      <c r="C14" s="246">
        <f>VRN!G8</f>
        <v>0</v>
      </c>
      <c r="D14" s="246">
        <f t="shared" ref="D14:D23" si="0">0.21*C14</f>
        <v>0</v>
      </c>
      <c r="E14" s="246">
        <f t="shared" ref="E14:E23" si="1">C14+D14</f>
        <v>0</v>
      </c>
    </row>
    <row r="15" spans="1:5" s="94" customFormat="1" ht="30" customHeight="1">
      <c r="A15" s="247" t="s">
        <v>2286</v>
      </c>
      <c r="B15" s="245" t="s">
        <v>2287</v>
      </c>
      <c r="C15" s="248">
        <f>SUM(C16:C23)</f>
        <v>0</v>
      </c>
      <c r="D15" s="248">
        <f t="shared" si="0"/>
        <v>0</v>
      </c>
      <c r="E15" s="248">
        <f t="shared" si="1"/>
        <v>0</v>
      </c>
    </row>
    <row r="16" spans="1:5" s="94" customFormat="1" ht="30" customHeight="1">
      <c r="A16" s="98" t="s">
        <v>2288</v>
      </c>
      <c r="B16" s="99" t="s">
        <v>2289</v>
      </c>
      <c r="C16" s="100">
        <f>'D11'!J8</f>
        <v>0</v>
      </c>
      <c r="D16" s="100">
        <f t="shared" si="0"/>
        <v>0</v>
      </c>
      <c r="E16" s="100">
        <f t="shared" si="1"/>
        <v>0</v>
      </c>
    </row>
    <row r="17" spans="1:6" s="94" customFormat="1" ht="30" customHeight="1">
      <c r="A17" s="98" t="s">
        <v>2290</v>
      </c>
      <c r="B17" s="99" t="s">
        <v>2291</v>
      </c>
      <c r="C17" s="100">
        <f>ZTI!J8</f>
        <v>0</v>
      </c>
      <c r="D17" s="100">
        <f t="shared" si="0"/>
        <v>0</v>
      </c>
      <c r="E17" s="100">
        <f t="shared" si="1"/>
        <v>0</v>
      </c>
    </row>
    <row r="18" spans="1:6" s="94" customFormat="1" ht="30" customHeight="1">
      <c r="A18" s="98" t="s">
        <v>2292</v>
      </c>
      <c r="B18" s="99" t="s">
        <v>2293</v>
      </c>
      <c r="C18" s="100">
        <f>DES_KAN!J8</f>
        <v>0</v>
      </c>
      <c r="D18" s="100">
        <f t="shared" si="0"/>
        <v>0</v>
      </c>
      <c r="E18" s="100">
        <f t="shared" si="1"/>
        <v>0</v>
      </c>
    </row>
    <row r="19" spans="1:6" s="94" customFormat="1" ht="30" customHeight="1">
      <c r="A19" s="98" t="s">
        <v>2294</v>
      </c>
      <c r="B19" s="99" t="s">
        <v>2295</v>
      </c>
      <c r="C19" s="100">
        <f>UT!J8</f>
        <v>0</v>
      </c>
      <c r="D19" s="100">
        <f t="shared" si="0"/>
        <v>0</v>
      </c>
      <c r="E19" s="100">
        <f t="shared" si="1"/>
        <v>0</v>
      </c>
    </row>
    <row r="20" spans="1:6" s="94" customFormat="1" ht="30" customHeight="1">
      <c r="A20" s="98" t="s">
        <v>2296</v>
      </c>
      <c r="B20" s="99" t="s">
        <v>2297</v>
      </c>
      <c r="C20" s="100">
        <f>El_SIL!J7</f>
        <v>0</v>
      </c>
      <c r="D20" s="100">
        <f t="shared" si="0"/>
        <v>0</v>
      </c>
      <c r="E20" s="100">
        <f t="shared" si="1"/>
        <v>0</v>
      </c>
    </row>
    <row r="21" spans="1:6" s="94" customFormat="1" ht="30" customHeight="1">
      <c r="A21" s="98" t="s">
        <v>2298</v>
      </c>
      <c r="B21" s="99" t="s">
        <v>2299</v>
      </c>
      <c r="C21" s="100">
        <f>EL_SLAB_CCTV!J8</f>
        <v>0</v>
      </c>
      <c r="D21" s="100">
        <f t="shared" si="0"/>
        <v>0</v>
      </c>
      <c r="E21" s="100">
        <f t="shared" si="1"/>
        <v>0</v>
      </c>
    </row>
    <row r="22" spans="1:6" s="94" customFormat="1" ht="30" customHeight="1">
      <c r="A22" s="98" t="s">
        <v>2300</v>
      </c>
      <c r="B22" s="99" t="s">
        <v>2301</v>
      </c>
      <c r="C22" s="100">
        <f>EL_SLAB_EZS!J8</f>
        <v>0</v>
      </c>
      <c r="D22" s="100">
        <f t="shared" si="0"/>
        <v>0</v>
      </c>
      <c r="E22" s="100">
        <f t="shared" si="1"/>
        <v>0</v>
      </c>
    </row>
    <row r="23" spans="1:6" s="94" customFormat="1" ht="30" customHeight="1">
      <c r="A23" s="98" t="s">
        <v>2302</v>
      </c>
      <c r="B23" s="99" t="s">
        <v>2303</v>
      </c>
      <c r="C23" s="100">
        <f>EL_SLAB_UKS!J8</f>
        <v>0</v>
      </c>
      <c r="D23" s="100">
        <f t="shared" si="0"/>
        <v>0</v>
      </c>
      <c r="E23" s="100">
        <f t="shared" si="1"/>
        <v>0</v>
      </c>
    </row>
    <row r="24" spans="1:6" s="101" customFormat="1" ht="15" customHeight="1">
      <c r="B24" s="102"/>
      <c r="C24" s="103"/>
    </row>
    <row r="26" spans="1:6" ht="15.75">
      <c r="B26" s="81"/>
      <c r="C26" s="339" t="s">
        <v>2304</v>
      </c>
      <c r="D26" s="339"/>
      <c r="E26" s="339"/>
    </row>
    <row r="27" spans="1:6">
      <c r="C27" s="104"/>
      <c r="D27" s="104"/>
      <c r="E27" s="104"/>
    </row>
    <row r="28" spans="1:6" ht="15.75">
      <c r="C28" s="105" t="s">
        <v>2284</v>
      </c>
      <c r="D28" s="105" t="s">
        <v>0</v>
      </c>
      <c r="E28" s="105" t="s">
        <v>13</v>
      </c>
      <c r="F28" s="81"/>
    </row>
    <row r="29" spans="1:6" ht="15.75">
      <c r="C29" s="106">
        <f>C15+C14</f>
        <v>0</v>
      </c>
      <c r="D29" s="106">
        <f>0.21*C29</f>
        <v>0</v>
      </c>
      <c r="E29" s="106">
        <f>C29+D29</f>
        <v>0</v>
      </c>
    </row>
  </sheetData>
  <mergeCells count="8">
    <mergeCell ref="B10:E10"/>
    <mergeCell ref="C26:E26"/>
    <mergeCell ref="A2:E2"/>
    <mergeCell ref="A3:E3"/>
    <mergeCell ref="A4:B4"/>
    <mergeCell ref="A5:E5"/>
    <mergeCell ref="B8:C8"/>
    <mergeCell ref="B9:C9"/>
  </mergeCells>
  <printOptions horizontalCentered="1"/>
  <pageMargins left="0.55118110236220474" right="0.39370078740157483" top="0.78740157480314965" bottom="0.78740157480314965" header="0.39370078740157483" footer="0.39370078740157483"/>
  <pageSetup paperSize="9" scale="75" orientation="portrait" r:id="rId1"/>
  <headerFooter>
    <oddFooter>&amp;L&amp;8Rekapitulace&amp;C&amp;8&amp;P z &amp;N&amp;R&amp;8&amp;D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CD597-953B-43F3-BBDE-D57BF54AC20F}">
  <sheetPr>
    <outlinePr summaryBelow="0" summaryRight="0"/>
    <pageSetUpPr fitToPage="1"/>
  </sheetPr>
  <dimension ref="A1:V57"/>
  <sheetViews>
    <sheetView topLeftCell="C1" zoomScaleNormal="100" workbookViewId="0">
      <selection activeCell="B20" sqref="B20"/>
    </sheetView>
  </sheetViews>
  <sheetFormatPr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4.7109375" style="161" customWidth="1"/>
    <col min="6" max="6" width="72.7109375" style="161" customWidth="1"/>
    <col min="7" max="7" width="6.5703125" style="161" bestFit="1" customWidth="1"/>
    <col min="8" max="8" width="14.7109375" style="161" customWidth="1"/>
    <col min="9" max="9" width="12.7109375" style="16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8" width="38.7109375" style="161" customWidth="1"/>
    <col min="19" max="21" width="9.140625" style="161"/>
    <col min="22" max="22" width="9.140625" style="161" customWidth="1"/>
    <col min="23" max="23" width="5.5703125" style="161" customWidth="1"/>
    <col min="24" max="256" width="9.140625" style="161"/>
    <col min="257" max="258" width="0" style="161" hidden="1" customWidth="1"/>
    <col min="259" max="259" width="5.7109375" style="161" customWidth="1"/>
    <col min="260" max="260" width="0" style="161" hidden="1" customWidth="1"/>
    <col min="261" max="261" width="14.7109375" style="161" customWidth="1"/>
    <col min="262" max="262" width="72.7109375" style="161" customWidth="1"/>
    <col min="263" max="263" width="6.5703125" style="161" bestFit="1" customWidth="1"/>
    <col min="264" max="264" width="14.7109375" style="161" customWidth="1"/>
    <col min="265" max="265" width="12.7109375" style="161" customWidth="1"/>
    <col min="266" max="266" width="15.7109375" style="161" customWidth="1"/>
    <col min="267" max="273" width="0" style="161" hidden="1" customWidth="1"/>
    <col min="274" max="274" width="38.7109375" style="161" customWidth="1"/>
    <col min="275" max="278" width="9.140625" style="161"/>
    <col min="279" max="279" width="5.5703125" style="161" customWidth="1"/>
    <col min="280" max="512" width="9.140625" style="161"/>
    <col min="513" max="514" width="0" style="161" hidden="1" customWidth="1"/>
    <col min="515" max="515" width="5.7109375" style="161" customWidth="1"/>
    <col min="516" max="516" width="0" style="161" hidden="1" customWidth="1"/>
    <col min="517" max="517" width="14.7109375" style="161" customWidth="1"/>
    <col min="518" max="518" width="72.7109375" style="161" customWidth="1"/>
    <col min="519" max="519" width="6.5703125" style="161" bestFit="1" customWidth="1"/>
    <col min="520" max="520" width="14.7109375" style="161" customWidth="1"/>
    <col min="521" max="521" width="12.7109375" style="161" customWidth="1"/>
    <col min="522" max="522" width="15.7109375" style="161" customWidth="1"/>
    <col min="523" max="529" width="0" style="161" hidden="1" customWidth="1"/>
    <col min="530" max="530" width="38.7109375" style="161" customWidth="1"/>
    <col min="531" max="534" width="9.140625" style="161"/>
    <col min="535" max="535" width="5.5703125" style="161" customWidth="1"/>
    <col min="536" max="768" width="9.140625" style="161"/>
    <col min="769" max="770" width="0" style="161" hidden="1" customWidth="1"/>
    <col min="771" max="771" width="5.7109375" style="161" customWidth="1"/>
    <col min="772" max="772" width="0" style="161" hidden="1" customWidth="1"/>
    <col min="773" max="773" width="14.7109375" style="161" customWidth="1"/>
    <col min="774" max="774" width="72.7109375" style="161" customWidth="1"/>
    <col min="775" max="775" width="6.5703125" style="161" bestFit="1" customWidth="1"/>
    <col min="776" max="776" width="14.7109375" style="161" customWidth="1"/>
    <col min="777" max="777" width="12.7109375" style="161" customWidth="1"/>
    <col min="778" max="778" width="15.7109375" style="161" customWidth="1"/>
    <col min="779" max="785" width="0" style="161" hidden="1" customWidth="1"/>
    <col min="786" max="786" width="38.7109375" style="161" customWidth="1"/>
    <col min="787" max="790" width="9.140625" style="161"/>
    <col min="791" max="791" width="5.5703125" style="161" customWidth="1"/>
    <col min="792" max="1024" width="9.140625" style="161"/>
    <col min="1025" max="1026" width="0" style="161" hidden="1" customWidth="1"/>
    <col min="1027" max="1027" width="5.7109375" style="161" customWidth="1"/>
    <col min="1028" max="1028" width="0" style="161" hidden="1" customWidth="1"/>
    <col min="1029" max="1029" width="14.7109375" style="161" customWidth="1"/>
    <col min="1030" max="1030" width="72.7109375" style="161" customWidth="1"/>
    <col min="1031" max="1031" width="6.5703125" style="161" bestFit="1" customWidth="1"/>
    <col min="1032" max="1032" width="14.7109375" style="161" customWidth="1"/>
    <col min="1033" max="1033" width="12.7109375" style="161" customWidth="1"/>
    <col min="1034" max="1034" width="15.7109375" style="161" customWidth="1"/>
    <col min="1035" max="1041" width="0" style="161" hidden="1" customWidth="1"/>
    <col min="1042" max="1042" width="38.7109375" style="161" customWidth="1"/>
    <col min="1043" max="1046" width="9.140625" style="161"/>
    <col min="1047" max="1047" width="5.5703125" style="161" customWidth="1"/>
    <col min="1048" max="1280" width="9.140625" style="161"/>
    <col min="1281" max="1282" width="0" style="161" hidden="1" customWidth="1"/>
    <col min="1283" max="1283" width="5.7109375" style="161" customWidth="1"/>
    <col min="1284" max="1284" width="0" style="161" hidden="1" customWidth="1"/>
    <col min="1285" max="1285" width="14.7109375" style="161" customWidth="1"/>
    <col min="1286" max="1286" width="72.7109375" style="161" customWidth="1"/>
    <col min="1287" max="1287" width="6.5703125" style="161" bestFit="1" customWidth="1"/>
    <col min="1288" max="1288" width="14.7109375" style="161" customWidth="1"/>
    <col min="1289" max="1289" width="12.7109375" style="161" customWidth="1"/>
    <col min="1290" max="1290" width="15.7109375" style="161" customWidth="1"/>
    <col min="1291" max="1297" width="0" style="161" hidden="1" customWidth="1"/>
    <col min="1298" max="1298" width="38.7109375" style="161" customWidth="1"/>
    <col min="1299" max="1302" width="9.140625" style="161"/>
    <col min="1303" max="1303" width="5.5703125" style="161" customWidth="1"/>
    <col min="1304" max="1536" width="9.140625" style="161"/>
    <col min="1537" max="1538" width="0" style="161" hidden="1" customWidth="1"/>
    <col min="1539" max="1539" width="5.7109375" style="161" customWidth="1"/>
    <col min="1540" max="1540" width="0" style="161" hidden="1" customWidth="1"/>
    <col min="1541" max="1541" width="14.7109375" style="161" customWidth="1"/>
    <col min="1542" max="1542" width="72.7109375" style="161" customWidth="1"/>
    <col min="1543" max="1543" width="6.5703125" style="161" bestFit="1" customWidth="1"/>
    <col min="1544" max="1544" width="14.7109375" style="161" customWidth="1"/>
    <col min="1545" max="1545" width="12.7109375" style="161" customWidth="1"/>
    <col min="1546" max="1546" width="15.7109375" style="161" customWidth="1"/>
    <col min="1547" max="1553" width="0" style="161" hidden="1" customWidth="1"/>
    <col min="1554" max="1554" width="38.7109375" style="161" customWidth="1"/>
    <col min="1555" max="1558" width="9.140625" style="161"/>
    <col min="1559" max="1559" width="5.5703125" style="161" customWidth="1"/>
    <col min="1560" max="1792" width="9.140625" style="161"/>
    <col min="1793" max="1794" width="0" style="161" hidden="1" customWidth="1"/>
    <col min="1795" max="1795" width="5.7109375" style="161" customWidth="1"/>
    <col min="1796" max="1796" width="0" style="161" hidden="1" customWidth="1"/>
    <col min="1797" max="1797" width="14.7109375" style="161" customWidth="1"/>
    <col min="1798" max="1798" width="72.7109375" style="161" customWidth="1"/>
    <col min="1799" max="1799" width="6.5703125" style="161" bestFit="1" customWidth="1"/>
    <col min="1800" max="1800" width="14.7109375" style="161" customWidth="1"/>
    <col min="1801" max="1801" width="12.7109375" style="161" customWidth="1"/>
    <col min="1802" max="1802" width="15.7109375" style="161" customWidth="1"/>
    <col min="1803" max="1809" width="0" style="161" hidden="1" customWidth="1"/>
    <col min="1810" max="1810" width="38.7109375" style="161" customWidth="1"/>
    <col min="1811" max="1814" width="9.140625" style="161"/>
    <col min="1815" max="1815" width="5.5703125" style="161" customWidth="1"/>
    <col min="1816" max="2048" width="9.140625" style="161"/>
    <col min="2049" max="2050" width="0" style="161" hidden="1" customWidth="1"/>
    <col min="2051" max="2051" width="5.7109375" style="161" customWidth="1"/>
    <col min="2052" max="2052" width="0" style="161" hidden="1" customWidth="1"/>
    <col min="2053" max="2053" width="14.7109375" style="161" customWidth="1"/>
    <col min="2054" max="2054" width="72.7109375" style="161" customWidth="1"/>
    <col min="2055" max="2055" width="6.5703125" style="161" bestFit="1" customWidth="1"/>
    <col min="2056" max="2056" width="14.7109375" style="161" customWidth="1"/>
    <col min="2057" max="2057" width="12.7109375" style="161" customWidth="1"/>
    <col min="2058" max="2058" width="15.7109375" style="161" customWidth="1"/>
    <col min="2059" max="2065" width="0" style="161" hidden="1" customWidth="1"/>
    <col min="2066" max="2066" width="38.7109375" style="161" customWidth="1"/>
    <col min="2067" max="2070" width="9.140625" style="161"/>
    <col min="2071" max="2071" width="5.5703125" style="161" customWidth="1"/>
    <col min="2072" max="2304" width="9.140625" style="161"/>
    <col min="2305" max="2306" width="0" style="161" hidden="1" customWidth="1"/>
    <col min="2307" max="2307" width="5.7109375" style="161" customWidth="1"/>
    <col min="2308" max="2308" width="0" style="161" hidden="1" customWidth="1"/>
    <col min="2309" max="2309" width="14.7109375" style="161" customWidth="1"/>
    <col min="2310" max="2310" width="72.7109375" style="161" customWidth="1"/>
    <col min="2311" max="2311" width="6.5703125" style="161" bestFit="1" customWidth="1"/>
    <col min="2312" max="2312" width="14.7109375" style="161" customWidth="1"/>
    <col min="2313" max="2313" width="12.7109375" style="161" customWidth="1"/>
    <col min="2314" max="2314" width="15.7109375" style="161" customWidth="1"/>
    <col min="2315" max="2321" width="0" style="161" hidden="1" customWidth="1"/>
    <col min="2322" max="2322" width="38.7109375" style="161" customWidth="1"/>
    <col min="2323" max="2326" width="9.140625" style="161"/>
    <col min="2327" max="2327" width="5.5703125" style="161" customWidth="1"/>
    <col min="2328" max="2560" width="9.140625" style="161"/>
    <col min="2561" max="2562" width="0" style="161" hidden="1" customWidth="1"/>
    <col min="2563" max="2563" width="5.7109375" style="161" customWidth="1"/>
    <col min="2564" max="2564" width="0" style="161" hidden="1" customWidth="1"/>
    <col min="2565" max="2565" width="14.7109375" style="161" customWidth="1"/>
    <col min="2566" max="2566" width="72.7109375" style="161" customWidth="1"/>
    <col min="2567" max="2567" width="6.5703125" style="161" bestFit="1" customWidth="1"/>
    <col min="2568" max="2568" width="14.7109375" style="161" customWidth="1"/>
    <col min="2569" max="2569" width="12.7109375" style="161" customWidth="1"/>
    <col min="2570" max="2570" width="15.7109375" style="161" customWidth="1"/>
    <col min="2571" max="2577" width="0" style="161" hidden="1" customWidth="1"/>
    <col min="2578" max="2578" width="38.7109375" style="161" customWidth="1"/>
    <col min="2579" max="2582" width="9.140625" style="161"/>
    <col min="2583" max="2583" width="5.5703125" style="161" customWidth="1"/>
    <col min="2584" max="2816" width="9.140625" style="161"/>
    <col min="2817" max="2818" width="0" style="161" hidden="1" customWidth="1"/>
    <col min="2819" max="2819" width="5.7109375" style="161" customWidth="1"/>
    <col min="2820" max="2820" width="0" style="161" hidden="1" customWidth="1"/>
    <col min="2821" max="2821" width="14.7109375" style="161" customWidth="1"/>
    <col min="2822" max="2822" width="72.7109375" style="161" customWidth="1"/>
    <col min="2823" max="2823" width="6.5703125" style="161" bestFit="1" customWidth="1"/>
    <col min="2824" max="2824" width="14.7109375" style="161" customWidth="1"/>
    <col min="2825" max="2825" width="12.7109375" style="161" customWidth="1"/>
    <col min="2826" max="2826" width="15.7109375" style="161" customWidth="1"/>
    <col min="2827" max="2833" width="0" style="161" hidden="1" customWidth="1"/>
    <col min="2834" max="2834" width="38.7109375" style="161" customWidth="1"/>
    <col min="2835" max="2838" width="9.140625" style="161"/>
    <col min="2839" max="2839" width="5.5703125" style="161" customWidth="1"/>
    <col min="2840" max="3072" width="9.140625" style="161"/>
    <col min="3073" max="3074" width="0" style="161" hidden="1" customWidth="1"/>
    <col min="3075" max="3075" width="5.7109375" style="161" customWidth="1"/>
    <col min="3076" max="3076" width="0" style="161" hidden="1" customWidth="1"/>
    <col min="3077" max="3077" width="14.7109375" style="161" customWidth="1"/>
    <col min="3078" max="3078" width="72.7109375" style="161" customWidth="1"/>
    <col min="3079" max="3079" width="6.5703125" style="161" bestFit="1" customWidth="1"/>
    <col min="3080" max="3080" width="14.7109375" style="161" customWidth="1"/>
    <col min="3081" max="3081" width="12.7109375" style="161" customWidth="1"/>
    <col min="3082" max="3082" width="15.7109375" style="161" customWidth="1"/>
    <col min="3083" max="3089" width="0" style="161" hidden="1" customWidth="1"/>
    <col min="3090" max="3090" width="38.7109375" style="161" customWidth="1"/>
    <col min="3091" max="3094" width="9.140625" style="161"/>
    <col min="3095" max="3095" width="5.5703125" style="161" customWidth="1"/>
    <col min="3096" max="3328" width="9.140625" style="161"/>
    <col min="3329" max="3330" width="0" style="161" hidden="1" customWidth="1"/>
    <col min="3331" max="3331" width="5.7109375" style="161" customWidth="1"/>
    <col min="3332" max="3332" width="0" style="161" hidden="1" customWidth="1"/>
    <col min="3333" max="3333" width="14.7109375" style="161" customWidth="1"/>
    <col min="3334" max="3334" width="72.7109375" style="161" customWidth="1"/>
    <col min="3335" max="3335" width="6.5703125" style="161" bestFit="1" customWidth="1"/>
    <col min="3336" max="3336" width="14.7109375" style="161" customWidth="1"/>
    <col min="3337" max="3337" width="12.7109375" style="161" customWidth="1"/>
    <col min="3338" max="3338" width="15.7109375" style="161" customWidth="1"/>
    <col min="3339" max="3345" width="0" style="161" hidden="1" customWidth="1"/>
    <col min="3346" max="3346" width="38.7109375" style="161" customWidth="1"/>
    <col min="3347" max="3350" width="9.140625" style="161"/>
    <col min="3351" max="3351" width="5.5703125" style="161" customWidth="1"/>
    <col min="3352" max="3584" width="9.140625" style="161"/>
    <col min="3585" max="3586" width="0" style="161" hidden="1" customWidth="1"/>
    <col min="3587" max="3587" width="5.7109375" style="161" customWidth="1"/>
    <col min="3588" max="3588" width="0" style="161" hidden="1" customWidth="1"/>
    <col min="3589" max="3589" width="14.7109375" style="161" customWidth="1"/>
    <col min="3590" max="3590" width="72.7109375" style="161" customWidth="1"/>
    <col min="3591" max="3591" width="6.5703125" style="161" bestFit="1" customWidth="1"/>
    <col min="3592" max="3592" width="14.7109375" style="161" customWidth="1"/>
    <col min="3593" max="3593" width="12.7109375" style="161" customWidth="1"/>
    <col min="3594" max="3594" width="15.7109375" style="161" customWidth="1"/>
    <col min="3595" max="3601" width="0" style="161" hidden="1" customWidth="1"/>
    <col min="3602" max="3602" width="38.7109375" style="161" customWidth="1"/>
    <col min="3603" max="3606" width="9.140625" style="161"/>
    <col min="3607" max="3607" width="5.5703125" style="161" customWidth="1"/>
    <col min="3608" max="3840" width="9.140625" style="161"/>
    <col min="3841" max="3842" width="0" style="161" hidden="1" customWidth="1"/>
    <col min="3843" max="3843" width="5.7109375" style="161" customWidth="1"/>
    <col min="3844" max="3844" width="0" style="161" hidden="1" customWidth="1"/>
    <col min="3845" max="3845" width="14.7109375" style="161" customWidth="1"/>
    <col min="3846" max="3846" width="72.7109375" style="161" customWidth="1"/>
    <col min="3847" max="3847" width="6.5703125" style="161" bestFit="1" customWidth="1"/>
    <col min="3848" max="3848" width="14.7109375" style="161" customWidth="1"/>
    <col min="3849" max="3849" width="12.7109375" style="161" customWidth="1"/>
    <col min="3850" max="3850" width="15.7109375" style="161" customWidth="1"/>
    <col min="3851" max="3857" width="0" style="161" hidden="1" customWidth="1"/>
    <col min="3858" max="3858" width="38.7109375" style="161" customWidth="1"/>
    <col min="3859" max="3862" width="9.140625" style="161"/>
    <col min="3863" max="3863" width="5.5703125" style="161" customWidth="1"/>
    <col min="3864" max="4096" width="9.140625" style="161"/>
    <col min="4097" max="4098" width="0" style="161" hidden="1" customWidth="1"/>
    <col min="4099" max="4099" width="5.7109375" style="161" customWidth="1"/>
    <col min="4100" max="4100" width="0" style="161" hidden="1" customWidth="1"/>
    <col min="4101" max="4101" width="14.7109375" style="161" customWidth="1"/>
    <col min="4102" max="4102" width="72.7109375" style="161" customWidth="1"/>
    <col min="4103" max="4103" width="6.5703125" style="161" bestFit="1" customWidth="1"/>
    <col min="4104" max="4104" width="14.7109375" style="161" customWidth="1"/>
    <col min="4105" max="4105" width="12.7109375" style="161" customWidth="1"/>
    <col min="4106" max="4106" width="15.7109375" style="161" customWidth="1"/>
    <col min="4107" max="4113" width="0" style="161" hidden="1" customWidth="1"/>
    <col min="4114" max="4114" width="38.7109375" style="161" customWidth="1"/>
    <col min="4115" max="4118" width="9.140625" style="161"/>
    <col min="4119" max="4119" width="5.5703125" style="161" customWidth="1"/>
    <col min="4120" max="4352" width="9.140625" style="161"/>
    <col min="4353" max="4354" width="0" style="161" hidden="1" customWidth="1"/>
    <col min="4355" max="4355" width="5.7109375" style="161" customWidth="1"/>
    <col min="4356" max="4356" width="0" style="161" hidden="1" customWidth="1"/>
    <col min="4357" max="4357" width="14.7109375" style="161" customWidth="1"/>
    <col min="4358" max="4358" width="72.7109375" style="161" customWidth="1"/>
    <col min="4359" max="4359" width="6.5703125" style="161" bestFit="1" customWidth="1"/>
    <col min="4360" max="4360" width="14.7109375" style="161" customWidth="1"/>
    <col min="4361" max="4361" width="12.7109375" style="161" customWidth="1"/>
    <col min="4362" max="4362" width="15.7109375" style="161" customWidth="1"/>
    <col min="4363" max="4369" width="0" style="161" hidden="1" customWidth="1"/>
    <col min="4370" max="4370" width="38.7109375" style="161" customWidth="1"/>
    <col min="4371" max="4374" width="9.140625" style="161"/>
    <col min="4375" max="4375" width="5.5703125" style="161" customWidth="1"/>
    <col min="4376" max="4608" width="9.140625" style="161"/>
    <col min="4609" max="4610" width="0" style="161" hidden="1" customWidth="1"/>
    <col min="4611" max="4611" width="5.7109375" style="161" customWidth="1"/>
    <col min="4612" max="4612" width="0" style="161" hidden="1" customWidth="1"/>
    <col min="4613" max="4613" width="14.7109375" style="161" customWidth="1"/>
    <col min="4614" max="4614" width="72.7109375" style="161" customWidth="1"/>
    <col min="4615" max="4615" width="6.5703125" style="161" bestFit="1" customWidth="1"/>
    <col min="4616" max="4616" width="14.7109375" style="161" customWidth="1"/>
    <col min="4617" max="4617" width="12.7109375" style="161" customWidth="1"/>
    <col min="4618" max="4618" width="15.7109375" style="161" customWidth="1"/>
    <col min="4619" max="4625" width="0" style="161" hidden="1" customWidth="1"/>
    <col min="4626" max="4626" width="38.7109375" style="161" customWidth="1"/>
    <col min="4627" max="4630" width="9.140625" style="161"/>
    <col min="4631" max="4631" width="5.5703125" style="161" customWidth="1"/>
    <col min="4632" max="4864" width="9.140625" style="161"/>
    <col min="4865" max="4866" width="0" style="161" hidden="1" customWidth="1"/>
    <col min="4867" max="4867" width="5.7109375" style="161" customWidth="1"/>
    <col min="4868" max="4868" width="0" style="161" hidden="1" customWidth="1"/>
    <col min="4869" max="4869" width="14.7109375" style="161" customWidth="1"/>
    <col min="4870" max="4870" width="72.7109375" style="161" customWidth="1"/>
    <col min="4871" max="4871" width="6.5703125" style="161" bestFit="1" customWidth="1"/>
    <col min="4872" max="4872" width="14.7109375" style="161" customWidth="1"/>
    <col min="4873" max="4873" width="12.7109375" style="161" customWidth="1"/>
    <col min="4874" max="4874" width="15.7109375" style="161" customWidth="1"/>
    <col min="4875" max="4881" width="0" style="161" hidden="1" customWidth="1"/>
    <col min="4882" max="4882" width="38.7109375" style="161" customWidth="1"/>
    <col min="4883" max="4886" width="9.140625" style="161"/>
    <col min="4887" max="4887" width="5.5703125" style="161" customWidth="1"/>
    <col min="4888" max="5120" width="9.140625" style="161"/>
    <col min="5121" max="5122" width="0" style="161" hidden="1" customWidth="1"/>
    <col min="5123" max="5123" width="5.7109375" style="161" customWidth="1"/>
    <col min="5124" max="5124" width="0" style="161" hidden="1" customWidth="1"/>
    <col min="5125" max="5125" width="14.7109375" style="161" customWidth="1"/>
    <col min="5126" max="5126" width="72.7109375" style="161" customWidth="1"/>
    <col min="5127" max="5127" width="6.5703125" style="161" bestFit="1" customWidth="1"/>
    <col min="5128" max="5128" width="14.7109375" style="161" customWidth="1"/>
    <col min="5129" max="5129" width="12.7109375" style="161" customWidth="1"/>
    <col min="5130" max="5130" width="15.7109375" style="161" customWidth="1"/>
    <col min="5131" max="5137" width="0" style="161" hidden="1" customWidth="1"/>
    <col min="5138" max="5138" width="38.7109375" style="161" customWidth="1"/>
    <col min="5139" max="5142" width="9.140625" style="161"/>
    <col min="5143" max="5143" width="5.5703125" style="161" customWidth="1"/>
    <col min="5144" max="5376" width="9.140625" style="161"/>
    <col min="5377" max="5378" width="0" style="161" hidden="1" customWidth="1"/>
    <col min="5379" max="5379" width="5.7109375" style="161" customWidth="1"/>
    <col min="5380" max="5380" width="0" style="161" hidden="1" customWidth="1"/>
    <col min="5381" max="5381" width="14.7109375" style="161" customWidth="1"/>
    <col min="5382" max="5382" width="72.7109375" style="161" customWidth="1"/>
    <col min="5383" max="5383" width="6.5703125" style="161" bestFit="1" customWidth="1"/>
    <col min="5384" max="5384" width="14.7109375" style="161" customWidth="1"/>
    <col min="5385" max="5385" width="12.7109375" style="161" customWidth="1"/>
    <col min="5386" max="5386" width="15.7109375" style="161" customWidth="1"/>
    <col min="5387" max="5393" width="0" style="161" hidden="1" customWidth="1"/>
    <col min="5394" max="5394" width="38.7109375" style="161" customWidth="1"/>
    <col min="5395" max="5398" width="9.140625" style="161"/>
    <col min="5399" max="5399" width="5.5703125" style="161" customWidth="1"/>
    <col min="5400" max="5632" width="9.140625" style="161"/>
    <col min="5633" max="5634" width="0" style="161" hidden="1" customWidth="1"/>
    <col min="5635" max="5635" width="5.7109375" style="161" customWidth="1"/>
    <col min="5636" max="5636" width="0" style="161" hidden="1" customWidth="1"/>
    <col min="5637" max="5637" width="14.7109375" style="161" customWidth="1"/>
    <col min="5638" max="5638" width="72.7109375" style="161" customWidth="1"/>
    <col min="5639" max="5639" width="6.5703125" style="161" bestFit="1" customWidth="1"/>
    <col min="5640" max="5640" width="14.7109375" style="161" customWidth="1"/>
    <col min="5641" max="5641" width="12.7109375" style="161" customWidth="1"/>
    <col min="5642" max="5642" width="15.7109375" style="161" customWidth="1"/>
    <col min="5643" max="5649" width="0" style="161" hidden="1" customWidth="1"/>
    <col min="5650" max="5650" width="38.7109375" style="161" customWidth="1"/>
    <col min="5651" max="5654" width="9.140625" style="161"/>
    <col min="5655" max="5655" width="5.5703125" style="161" customWidth="1"/>
    <col min="5656" max="5888" width="9.140625" style="161"/>
    <col min="5889" max="5890" width="0" style="161" hidden="1" customWidth="1"/>
    <col min="5891" max="5891" width="5.7109375" style="161" customWidth="1"/>
    <col min="5892" max="5892" width="0" style="161" hidden="1" customWidth="1"/>
    <col min="5893" max="5893" width="14.7109375" style="161" customWidth="1"/>
    <col min="5894" max="5894" width="72.7109375" style="161" customWidth="1"/>
    <col min="5895" max="5895" width="6.5703125" style="161" bestFit="1" customWidth="1"/>
    <col min="5896" max="5896" width="14.7109375" style="161" customWidth="1"/>
    <col min="5897" max="5897" width="12.7109375" style="161" customWidth="1"/>
    <col min="5898" max="5898" width="15.7109375" style="161" customWidth="1"/>
    <col min="5899" max="5905" width="0" style="161" hidden="1" customWidth="1"/>
    <col min="5906" max="5906" width="38.7109375" style="161" customWidth="1"/>
    <col min="5907" max="5910" width="9.140625" style="161"/>
    <col min="5911" max="5911" width="5.5703125" style="161" customWidth="1"/>
    <col min="5912" max="6144" width="9.140625" style="161"/>
    <col min="6145" max="6146" width="0" style="161" hidden="1" customWidth="1"/>
    <col min="6147" max="6147" width="5.7109375" style="161" customWidth="1"/>
    <col min="6148" max="6148" width="0" style="161" hidden="1" customWidth="1"/>
    <col min="6149" max="6149" width="14.7109375" style="161" customWidth="1"/>
    <col min="6150" max="6150" width="72.7109375" style="161" customWidth="1"/>
    <col min="6151" max="6151" width="6.5703125" style="161" bestFit="1" customWidth="1"/>
    <col min="6152" max="6152" width="14.7109375" style="161" customWidth="1"/>
    <col min="6153" max="6153" width="12.7109375" style="161" customWidth="1"/>
    <col min="6154" max="6154" width="15.7109375" style="161" customWidth="1"/>
    <col min="6155" max="6161" width="0" style="161" hidden="1" customWidth="1"/>
    <col min="6162" max="6162" width="38.7109375" style="161" customWidth="1"/>
    <col min="6163" max="6166" width="9.140625" style="161"/>
    <col min="6167" max="6167" width="5.5703125" style="161" customWidth="1"/>
    <col min="6168" max="6400" width="9.140625" style="161"/>
    <col min="6401" max="6402" width="0" style="161" hidden="1" customWidth="1"/>
    <col min="6403" max="6403" width="5.7109375" style="161" customWidth="1"/>
    <col min="6404" max="6404" width="0" style="161" hidden="1" customWidth="1"/>
    <col min="6405" max="6405" width="14.7109375" style="161" customWidth="1"/>
    <col min="6406" max="6406" width="72.7109375" style="161" customWidth="1"/>
    <col min="6407" max="6407" width="6.5703125" style="161" bestFit="1" customWidth="1"/>
    <col min="6408" max="6408" width="14.7109375" style="161" customWidth="1"/>
    <col min="6409" max="6409" width="12.7109375" style="161" customWidth="1"/>
    <col min="6410" max="6410" width="15.7109375" style="161" customWidth="1"/>
    <col min="6411" max="6417" width="0" style="161" hidden="1" customWidth="1"/>
    <col min="6418" max="6418" width="38.7109375" style="161" customWidth="1"/>
    <col min="6419" max="6422" width="9.140625" style="161"/>
    <col min="6423" max="6423" width="5.5703125" style="161" customWidth="1"/>
    <col min="6424" max="6656" width="9.140625" style="161"/>
    <col min="6657" max="6658" width="0" style="161" hidden="1" customWidth="1"/>
    <col min="6659" max="6659" width="5.7109375" style="161" customWidth="1"/>
    <col min="6660" max="6660" width="0" style="161" hidden="1" customWidth="1"/>
    <col min="6661" max="6661" width="14.7109375" style="161" customWidth="1"/>
    <col min="6662" max="6662" width="72.7109375" style="161" customWidth="1"/>
    <col min="6663" max="6663" width="6.5703125" style="161" bestFit="1" customWidth="1"/>
    <col min="6664" max="6664" width="14.7109375" style="161" customWidth="1"/>
    <col min="6665" max="6665" width="12.7109375" style="161" customWidth="1"/>
    <col min="6666" max="6666" width="15.7109375" style="161" customWidth="1"/>
    <col min="6667" max="6673" width="0" style="161" hidden="1" customWidth="1"/>
    <col min="6674" max="6674" width="38.7109375" style="161" customWidth="1"/>
    <col min="6675" max="6678" width="9.140625" style="161"/>
    <col min="6679" max="6679" width="5.5703125" style="161" customWidth="1"/>
    <col min="6680" max="6912" width="9.140625" style="161"/>
    <col min="6913" max="6914" width="0" style="161" hidden="1" customWidth="1"/>
    <col min="6915" max="6915" width="5.7109375" style="161" customWidth="1"/>
    <col min="6916" max="6916" width="0" style="161" hidden="1" customWidth="1"/>
    <col min="6917" max="6917" width="14.7109375" style="161" customWidth="1"/>
    <col min="6918" max="6918" width="72.7109375" style="161" customWidth="1"/>
    <col min="6919" max="6919" width="6.5703125" style="161" bestFit="1" customWidth="1"/>
    <col min="6920" max="6920" width="14.7109375" style="161" customWidth="1"/>
    <col min="6921" max="6921" width="12.7109375" style="161" customWidth="1"/>
    <col min="6922" max="6922" width="15.7109375" style="161" customWidth="1"/>
    <col min="6923" max="6929" width="0" style="161" hidden="1" customWidth="1"/>
    <col min="6930" max="6930" width="38.7109375" style="161" customWidth="1"/>
    <col min="6931" max="6934" width="9.140625" style="161"/>
    <col min="6935" max="6935" width="5.5703125" style="161" customWidth="1"/>
    <col min="6936" max="7168" width="9.140625" style="161"/>
    <col min="7169" max="7170" width="0" style="161" hidden="1" customWidth="1"/>
    <col min="7171" max="7171" width="5.7109375" style="161" customWidth="1"/>
    <col min="7172" max="7172" width="0" style="161" hidden="1" customWidth="1"/>
    <col min="7173" max="7173" width="14.7109375" style="161" customWidth="1"/>
    <col min="7174" max="7174" width="72.7109375" style="161" customWidth="1"/>
    <col min="7175" max="7175" width="6.5703125" style="161" bestFit="1" customWidth="1"/>
    <col min="7176" max="7176" width="14.7109375" style="161" customWidth="1"/>
    <col min="7177" max="7177" width="12.7109375" style="161" customWidth="1"/>
    <col min="7178" max="7178" width="15.7109375" style="161" customWidth="1"/>
    <col min="7179" max="7185" width="0" style="161" hidden="1" customWidth="1"/>
    <col min="7186" max="7186" width="38.7109375" style="161" customWidth="1"/>
    <col min="7187" max="7190" width="9.140625" style="161"/>
    <col min="7191" max="7191" width="5.5703125" style="161" customWidth="1"/>
    <col min="7192" max="7424" width="9.140625" style="161"/>
    <col min="7425" max="7426" width="0" style="161" hidden="1" customWidth="1"/>
    <col min="7427" max="7427" width="5.7109375" style="161" customWidth="1"/>
    <col min="7428" max="7428" width="0" style="161" hidden="1" customWidth="1"/>
    <col min="7429" max="7429" width="14.7109375" style="161" customWidth="1"/>
    <col min="7430" max="7430" width="72.7109375" style="161" customWidth="1"/>
    <col min="7431" max="7431" width="6.5703125" style="161" bestFit="1" customWidth="1"/>
    <col min="7432" max="7432" width="14.7109375" style="161" customWidth="1"/>
    <col min="7433" max="7433" width="12.7109375" style="161" customWidth="1"/>
    <col min="7434" max="7434" width="15.7109375" style="161" customWidth="1"/>
    <col min="7435" max="7441" width="0" style="161" hidden="1" customWidth="1"/>
    <col min="7442" max="7442" width="38.7109375" style="161" customWidth="1"/>
    <col min="7443" max="7446" width="9.140625" style="161"/>
    <col min="7447" max="7447" width="5.5703125" style="161" customWidth="1"/>
    <col min="7448" max="7680" width="9.140625" style="161"/>
    <col min="7681" max="7682" width="0" style="161" hidden="1" customWidth="1"/>
    <col min="7683" max="7683" width="5.7109375" style="161" customWidth="1"/>
    <col min="7684" max="7684" width="0" style="161" hidden="1" customWidth="1"/>
    <col min="7685" max="7685" width="14.7109375" style="161" customWidth="1"/>
    <col min="7686" max="7686" width="72.7109375" style="161" customWidth="1"/>
    <col min="7687" max="7687" width="6.5703125" style="161" bestFit="1" customWidth="1"/>
    <col min="7688" max="7688" width="14.7109375" style="161" customWidth="1"/>
    <col min="7689" max="7689" width="12.7109375" style="161" customWidth="1"/>
    <col min="7690" max="7690" width="15.7109375" style="161" customWidth="1"/>
    <col min="7691" max="7697" width="0" style="161" hidden="1" customWidth="1"/>
    <col min="7698" max="7698" width="38.7109375" style="161" customWidth="1"/>
    <col min="7699" max="7702" width="9.140625" style="161"/>
    <col min="7703" max="7703" width="5.5703125" style="161" customWidth="1"/>
    <col min="7704" max="7936" width="9.140625" style="161"/>
    <col min="7937" max="7938" width="0" style="161" hidden="1" customWidth="1"/>
    <col min="7939" max="7939" width="5.7109375" style="161" customWidth="1"/>
    <col min="7940" max="7940" width="0" style="161" hidden="1" customWidth="1"/>
    <col min="7941" max="7941" width="14.7109375" style="161" customWidth="1"/>
    <col min="7942" max="7942" width="72.7109375" style="161" customWidth="1"/>
    <col min="7943" max="7943" width="6.5703125" style="161" bestFit="1" customWidth="1"/>
    <col min="7944" max="7944" width="14.7109375" style="161" customWidth="1"/>
    <col min="7945" max="7945" width="12.7109375" style="161" customWidth="1"/>
    <col min="7946" max="7946" width="15.7109375" style="161" customWidth="1"/>
    <col min="7947" max="7953" width="0" style="161" hidden="1" customWidth="1"/>
    <col min="7954" max="7954" width="38.7109375" style="161" customWidth="1"/>
    <col min="7955" max="7958" width="9.140625" style="161"/>
    <col min="7959" max="7959" width="5.5703125" style="161" customWidth="1"/>
    <col min="7960" max="8192" width="9.140625" style="161"/>
    <col min="8193" max="8194" width="0" style="161" hidden="1" customWidth="1"/>
    <col min="8195" max="8195" width="5.7109375" style="161" customWidth="1"/>
    <col min="8196" max="8196" width="0" style="161" hidden="1" customWidth="1"/>
    <col min="8197" max="8197" width="14.7109375" style="161" customWidth="1"/>
    <col min="8198" max="8198" width="72.7109375" style="161" customWidth="1"/>
    <col min="8199" max="8199" width="6.5703125" style="161" bestFit="1" customWidth="1"/>
    <col min="8200" max="8200" width="14.7109375" style="161" customWidth="1"/>
    <col min="8201" max="8201" width="12.7109375" style="161" customWidth="1"/>
    <col min="8202" max="8202" width="15.7109375" style="161" customWidth="1"/>
    <col min="8203" max="8209" width="0" style="161" hidden="1" customWidth="1"/>
    <col min="8210" max="8210" width="38.7109375" style="161" customWidth="1"/>
    <col min="8211" max="8214" width="9.140625" style="161"/>
    <col min="8215" max="8215" width="5.5703125" style="161" customWidth="1"/>
    <col min="8216" max="8448" width="9.140625" style="161"/>
    <col min="8449" max="8450" width="0" style="161" hidden="1" customWidth="1"/>
    <col min="8451" max="8451" width="5.7109375" style="161" customWidth="1"/>
    <col min="8452" max="8452" width="0" style="161" hidden="1" customWidth="1"/>
    <col min="8453" max="8453" width="14.7109375" style="161" customWidth="1"/>
    <col min="8454" max="8454" width="72.7109375" style="161" customWidth="1"/>
    <col min="8455" max="8455" width="6.5703125" style="161" bestFit="1" customWidth="1"/>
    <col min="8456" max="8456" width="14.7109375" style="161" customWidth="1"/>
    <col min="8457" max="8457" width="12.7109375" style="161" customWidth="1"/>
    <col min="8458" max="8458" width="15.7109375" style="161" customWidth="1"/>
    <col min="8459" max="8465" width="0" style="161" hidden="1" customWidth="1"/>
    <col min="8466" max="8466" width="38.7109375" style="161" customWidth="1"/>
    <col min="8467" max="8470" width="9.140625" style="161"/>
    <col min="8471" max="8471" width="5.5703125" style="161" customWidth="1"/>
    <col min="8472" max="8704" width="9.140625" style="161"/>
    <col min="8705" max="8706" width="0" style="161" hidden="1" customWidth="1"/>
    <col min="8707" max="8707" width="5.7109375" style="161" customWidth="1"/>
    <col min="8708" max="8708" width="0" style="161" hidden="1" customWidth="1"/>
    <col min="8709" max="8709" width="14.7109375" style="161" customWidth="1"/>
    <col min="8710" max="8710" width="72.7109375" style="161" customWidth="1"/>
    <col min="8711" max="8711" width="6.5703125" style="161" bestFit="1" customWidth="1"/>
    <col min="8712" max="8712" width="14.7109375" style="161" customWidth="1"/>
    <col min="8713" max="8713" width="12.7109375" style="161" customWidth="1"/>
    <col min="8714" max="8714" width="15.7109375" style="161" customWidth="1"/>
    <col min="8715" max="8721" width="0" style="161" hidden="1" customWidth="1"/>
    <col min="8722" max="8722" width="38.7109375" style="161" customWidth="1"/>
    <col min="8723" max="8726" width="9.140625" style="161"/>
    <col min="8727" max="8727" width="5.5703125" style="161" customWidth="1"/>
    <col min="8728" max="8960" width="9.140625" style="161"/>
    <col min="8961" max="8962" width="0" style="161" hidden="1" customWidth="1"/>
    <col min="8963" max="8963" width="5.7109375" style="161" customWidth="1"/>
    <col min="8964" max="8964" width="0" style="161" hidden="1" customWidth="1"/>
    <col min="8965" max="8965" width="14.7109375" style="161" customWidth="1"/>
    <col min="8966" max="8966" width="72.7109375" style="161" customWidth="1"/>
    <col min="8967" max="8967" width="6.5703125" style="161" bestFit="1" customWidth="1"/>
    <col min="8968" max="8968" width="14.7109375" style="161" customWidth="1"/>
    <col min="8969" max="8969" width="12.7109375" style="161" customWidth="1"/>
    <col min="8970" max="8970" width="15.7109375" style="161" customWidth="1"/>
    <col min="8971" max="8977" width="0" style="161" hidden="1" customWidth="1"/>
    <col min="8978" max="8978" width="38.7109375" style="161" customWidth="1"/>
    <col min="8979" max="8982" width="9.140625" style="161"/>
    <col min="8983" max="8983" width="5.5703125" style="161" customWidth="1"/>
    <col min="8984" max="9216" width="9.140625" style="161"/>
    <col min="9217" max="9218" width="0" style="161" hidden="1" customWidth="1"/>
    <col min="9219" max="9219" width="5.7109375" style="161" customWidth="1"/>
    <col min="9220" max="9220" width="0" style="161" hidden="1" customWidth="1"/>
    <col min="9221" max="9221" width="14.7109375" style="161" customWidth="1"/>
    <col min="9222" max="9222" width="72.7109375" style="161" customWidth="1"/>
    <col min="9223" max="9223" width="6.5703125" style="161" bestFit="1" customWidth="1"/>
    <col min="9224" max="9224" width="14.7109375" style="161" customWidth="1"/>
    <col min="9225" max="9225" width="12.7109375" style="161" customWidth="1"/>
    <col min="9226" max="9226" width="15.7109375" style="161" customWidth="1"/>
    <col min="9227" max="9233" width="0" style="161" hidden="1" customWidth="1"/>
    <col min="9234" max="9234" width="38.7109375" style="161" customWidth="1"/>
    <col min="9235" max="9238" width="9.140625" style="161"/>
    <col min="9239" max="9239" width="5.5703125" style="161" customWidth="1"/>
    <col min="9240" max="9472" width="9.140625" style="161"/>
    <col min="9473" max="9474" width="0" style="161" hidden="1" customWidth="1"/>
    <col min="9475" max="9475" width="5.7109375" style="161" customWidth="1"/>
    <col min="9476" max="9476" width="0" style="161" hidden="1" customWidth="1"/>
    <col min="9477" max="9477" width="14.7109375" style="161" customWidth="1"/>
    <col min="9478" max="9478" width="72.7109375" style="161" customWidth="1"/>
    <col min="9479" max="9479" width="6.5703125" style="161" bestFit="1" customWidth="1"/>
    <col min="9480" max="9480" width="14.7109375" style="161" customWidth="1"/>
    <col min="9481" max="9481" width="12.7109375" style="161" customWidth="1"/>
    <col min="9482" max="9482" width="15.7109375" style="161" customWidth="1"/>
    <col min="9483" max="9489" width="0" style="161" hidden="1" customWidth="1"/>
    <col min="9490" max="9490" width="38.7109375" style="161" customWidth="1"/>
    <col min="9491" max="9494" width="9.140625" style="161"/>
    <col min="9495" max="9495" width="5.5703125" style="161" customWidth="1"/>
    <col min="9496" max="9728" width="9.140625" style="161"/>
    <col min="9729" max="9730" width="0" style="161" hidden="1" customWidth="1"/>
    <col min="9731" max="9731" width="5.7109375" style="161" customWidth="1"/>
    <col min="9732" max="9732" width="0" style="161" hidden="1" customWidth="1"/>
    <col min="9733" max="9733" width="14.7109375" style="161" customWidth="1"/>
    <col min="9734" max="9734" width="72.7109375" style="161" customWidth="1"/>
    <col min="9735" max="9735" width="6.5703125" style="161" bestFit="1" customWidth="1"/>
    <col min="9736" max="9736" width="14.7109375" style="161" customWidth="1"/>
    <col min="9737" max="9737" width="12.7109375" style="161" customWidth="1"/>
    <col min="9738" max="9738" width="15.7109375" style="161" customWidth="1"/>
    <col min="9739" max="9745" width="0" style="161" hidden="1" customWidth="1"/>
    <col min="9746" max="9746" width="38.7109375" style="161" customWidth="1"/>
    <col min="9747" max="9750" width="9.140625" style="161"/>
    <col min="9751" max="9751" width="5.5703125" style="161" customWidth="1"/>
    <col min="9752" max="9984" width="9.140625" style="161"/>
    <col min="9985" max="9986" width="0" style="161" hidden="1" customWidth="1"/>
    <col min="9987" max="9987" width="5.7109375" style="161" customWidth="1"/>
    <col min="9988" max="9988" width="0" style="161" hidden="1" customWidth="1"/>
    <col min="9989" max="9989" width="14.7109375" style="161" customWidth="1"/>
    <col min="9990" max="9990" width="72.7109375" style="161" customWidth="1"/>
    <col min="9991" max="9991" width="6.5703125" style="161" bestFit="1" customWidth="1"/>
    <col min="9992" max="9992" width="14.7109375" style="161" customWidth="1"/>
    <col min="9993" max="9993" width="12.7109375" style="161" customWidth="1"/>
    <col min="9994" max="9994" width="15.7109375" style="161" customWidth="1"/>
    <col min="9995" max="10001" width="0" style="161" hidden="1" customWidth="1"/>
    <col min="10002" max="10002" width="38.7109375" style="161" customWidth="1"/>
    <col min="10003" max="10006" width="9.140625" style="161"/>
    <col min="10007" max="10007" width="5.5703125" style="161" customWidth="1"/>
    <col min="10008" max="10240" width="9.140625" style="161"/>
    <col min="10241" max="10242" width="0" style="161" hidden="1" customWidth="1"/>
    <col min="10243" max="10243" width="5.7109375" style="161" customWidth="1"/>
    <col min="10244" max="10244" width="0" style="161" hidden="1" customWidth="1"/>
    <col min="10245" max="10245" width="14.7109375" style="161" customWidth="1"/>
    <col min="10246" max="10246" width="72.7109375" style="161" customWidth="1"/>
    <col min="10247" max="10247" width="6.5703125" style="161" bestFit="1" customWidth="1"/>
    <col min="10248" max="10248" width="14.7109375" style="161" customWidth="1"/>
    <col min="10249" max="10249" width="12.7109375" style="161" customWidth="1"/>
    <col min="10250" max="10250" width="15.7109375" style="161" customWidth="1"/>
    <col min="10251" max="10257" width="0" style="161" hidden="1" customWidth="1"/>
    <col min="10258" max="10258" width="38.7109375" style="161" customWidth="1"/>
    <col min="10259" max="10262" width="9.140625" style="161"/>
    <col min="10263" max="10263" width="5.5703125" style="161" customWidth="1"/>
    <col min="10264" max="10496" width="9.140625" style="161"/>
    <col min="10497" max="10498" width="0" style="161" hidden="1" customWidth="1"/>
    <col min="10499" max="10499" width="5.7109375" style="161" customWidth="1"/>
    <col min="10500" max="10500" width="0" style="161" hidden="1" customWidth="1"/>
    <col min="10501" max="10501" width="14.7109375" style="161" customWidth="1"/>
    <col min="10502" max="10502" width="72.7109375" style="161" customWidth="1"/>
    <col min="10503" max="10503" width="6.5703125" style="161" bestFit="1" customWidth="1"/>
    <col min="10504" max="10504" width="14.7109375" style="161" customWidth="1"/>
    <col min="10505" max="10505" width="12.7109375" style="161" customWidth="1"/>
    <col min="10506" max="10506" width="15.7109375" style="161" customWidth="1"/>
    <col min="10507" max="10513" width="0" style="161" hidden="1" customWidth="1"/>
    <col min="10514" max="10514" width="38.7109375" style="161" customWidth="1"/>
    <col min="10515" max="10518" width="9.140625" style="161"/>
    <col min="10519" max="10519" width="5.5703125" style="161" customWidth="1"/>
    <col min="10520" max="10752" width="9.140625" style="161"/>
    <col min="10753" max="10754" width="0" style="161" hidden="1" customWidth="1"/>
    <col min="10755" max="10755" width="5.7109375" style="161" customWidth="1"/>
    <col min="10756" max="10756" width="0" style="161" hidden="1" customWidth="1"/>
    <col min="10757" max="10757" width="14.7109375" style="161" customWidth="1"/>
    <col min="10758" max="10758" width="72.7109375" style="161" customWidth="1"/>
    <col min="10759" max="10759" width="6.5703125" style="161" bestFit="1" customWidth="1"/>
    <col min="10760" max="10760" width="14.7109375" style="161" customWidth="1"/>
    <col min="10761" max="10761" width="12.7109375" style="161" customWidth="1"/>
    <col min="10762" max="10762" width="15.7109375" style="161" customWidth="1"/>
    <col min="10763" max="10769" width="0" style="161" hidden="1" customWidth="1"/>
    <col min="10770" max="10770" width="38.7109375" style="161" customWidth="1"/>
    <col min="10771" max="10774" width="9.140625" style="161"/>
    <col min="10775" max="10775" width="5.5703125" style="161" customWidth="1"/>
    <col min="10776" max="11008" width="9.140625" style="161"/>
    <col min="11009" max="11010" width="0" style="161" hidden="1" customWidth="1"/>
    <col min="11011" max="11011" width="5.7109375" style="161" customWidth="1"/>
    <col min="11012" max="11012" width="0" style="161" hidden="1" customWidth="1"/>
    <col min="11013" max="11013" width="14.7109375" style="161" customWidth="1"/>
    <col min="11014" max="11014" width="72.7109375" style="161" customWidth="1"/>
    <col min="11015" max="11015" width="6.5703125" style="161" bestFit="1" customWidth="1"/>
    <col min="11016" max="11016" width="14.7109375" style="161" customWidth="1"/>
    <col min="11017" max="11017" width="12.7109375" style="161" customWidth="1"/>
    <col min="11018" max="11018" width="15.7109375" style="161" customWidth="1"/>
    <col min="11019" max="11025" width="0" style="161" hidden="1" customWidth="1"/>
    <col min="11026" max="11026" width="38.7109375" style="161" customWidth="1"/>
    <col min="11027" max="11030" width="9.140625" style="161"/>
    <col min="11031" max="11031" width="5.5703125" style="161" customWidth="1"/>
    <col min="11032" max="11264" width="9.140625" style="161"/>
    <col min="11265" max="11266" width="0" style="161" hidden="1" customWidth="1"/>
    <col min="11267" max="11267" width="5.7109375" style="161" customWidth="1"/>
    <col min="11268" max="11268" width="0" style="161" hidden="1" customWidth="1"/>
    <col min="11269" max="11269" width="14.7109375" style="161" customWidth="1"/>
    <col min="11270" max="11270" width="72.7109375" style="161" customWidth="1"/>
    <col min="11271" max="11271" width="6.5703125" style="161" bestFit="1" customWidth="1"/>
    <col min="11272" max="11272" width="14.7109375" style="161" customWidth="1"/>
    <col min="11273" max="11273" width="12.7109375" style="161" customWidth="1"/>
    <col min="11274" max="11274" width="15.7109375" style="161" customWidth="1"/>
    <col min="11275" max="11281" width="0" style="161" hidden="1" customWidth="1"/>
    <col min="11282" max="11282" width="38.7109375" style="161" customWidth="1"/>
    <col min="11283" max="11286" width="9.140625" style="161"/>
    <col min="11287" max="11287" width="5.5703125" style="161" customWidth="1"/>
    <col min="11288" max="11520" width="9.140625" style="161"/>
    <col min="11521" max="11522" width="0" style="161" hidden="1" customWidth="1"/>
    <col min="11523" max="11523" width="5.7109375" style="161" customWidth="1"/>
    <col min="11524" max="11524" width="0" style="161" hidden="1" customWidth="1"/>
    <col min="11525" max="11525" width="14.7109375" style="161" customWidth="1"/>
    <col min="11526" max="11526" width="72.7109375" style="161" customWidth="1"/>
    <col min="11527" max="11527" width="6.5703125" style="161" bestFit="1" customWidth="1"/>
    <col min="11528" max="11528" width="14.7109375" style="161" customWidth="1"/>
    <col min="11529" max="11529" width="12.7109375" style="161" customWidth="1"/>
    <col min="11530" max="11530" width="15.7109375" style="161" customWidth="1"/>
    <col min="11531" max="11537" width="0" style="161" hidden="1" customWidth="1"/>
    <col min="11538" max="11538" width="38.7109375" style="161" customWidth="1"/>
    <col min="11539" max="11542" width="9.140625" style="161"/>
    <col min="11543" max="11543" width="5.5703125" style="161" customWidth="1"/>
    <col min="11544" max="11776" width="9.140625" style="161"/>
    <col min="11777" max="11778" width="0" style="161" hidden="1" customWidth="1"/>
    <col min="11779" max="11779" width="5.7109375" style="161" customWidth="1"/>
    <col min="11780" max="11780" width="0" style="161" hidden="1" customWidth="1"/>
    <col min="11781" max="11781" width="14.7109375" style="161" customWidth="1"/>
    <col min="11782" max="11782" width="72.7109375" style="161" customWidth="1"/>
    <col min="11783" max="11783" width="6.5703125" style="161" bestFit="1" customWidth="1"/>
    <col min="11784" max="11784" width="14.7109375" style="161" customWidth="1"/>
    <col min="11785" max="11785" width="12.7109375" style="161" customWidth="1"/>
    <col min="11786" max="11786" width="15.7109375" style="161" customWidth="1"/>
    <col min="11787" max="11793" width="0" style="161" hidden="1" customWidth="1"/>
    <col min="11794" max="11794" width="38.7109375" style="161" customWidth="1"/>
    <col min="11795" max="11798" width="9.140625" style="161"/>
    <col min="11799" max="11799" width="5.5703125" style="161" customWidth="1"/>
    <col min="11800" max="12032" width="9.140625" style="161"/>
    <col min="12033" max="12034" width="0" style="161" hidden="1" customWidth="1"/>
    <col min="12035" max="12035" width="5.7109375" style="161" customWidth="1"/>
    <col min="12036" max="12036" width="0" style="161" hidden="1" customWidth="1"/>
    <col min="12037" max="12037" width="14.7109375" style="161" customWidth="1"/>
    <col min="12038" max="12038" width="72.7109375" style="161" customWidth="1"/>
    <col min="12039" max="12039" width="6.5703125" style="161" bestFit="1" customWidth="1"/>
    <col min="12040" max="12040" width="14.7109375" style="161" customWidth="1"/>
    <col min="12041" max="12041" width="12.7109375" style="161" customWidth="1"/>
    <col min="12042" max="12042" width="15.7109375" style="161" customWidth="1"/>
    <col min="12043" max="12049" width="0" style="161" hidden="1" customWidth="1"/>
    <col min="12050" max="12050" width="38.7109375" style="161" customWidth="1"/>
    <col min="12051" max="12054" width="9.140625" style="161"/>
    <col min="12055" max="12055" width="5.5703125" style="161" customWidth="1"/>
    <col min="12056" max="12288" width="9.140625" style="161"/>
    <col min="12289" max="12290" width="0" style="161" hidden="1" customWidth="1"/>
    <col min="12291" max="12291" width="5.7109375" style="161" customWidth="1"/>
    <col min="12292" max="12292" width="0" style="161" hidden="1" customWidth="1"/>
    <col min="12293" max="12293" width="14.7109375" style="161" customWidth="1"/>
    <col min="12294" max="12294" width="72.7109375" style="161" customWidth="1"/>
    <col min="12295" max="12295" width="6.5703125" style="161" bestFit="1" customWidth="1"/>
    <col min="12296" max="12296" width="14.7109375" style="161" customWidth="1"/>
    <col min="12297" max="12297" width="12.7109375" style="161" customWidth="1"/>
    <col min="12298" max="12298" width="15.7109375" style="161" customWidth="1"/>
    <col min="12299" max="12305" width="0" style="161" hidden="1" customWidth="1"/>
    <col min="12306" max="12306" width="38.7109375" style="161" customWidth="1"/>
    <col min="12307" max="12310" width="9.140625" style="161"/>
    <col min="12311" max="12311" width="5.5703125" style="161" customWidth="1"/>
    <col min="12312" max="12544" width="9.140625" style="161"/>
    <col min="12545" max="12546" width="0" style="161" hidden="1" customWidth="1"/>
    <col min="12547" max="12547" width="5.7109375" style="161" customWidth="1"/>
    <col min="12548" max="12548" width="0" style="161" hidden="1" customWidth="1"/>
    <col min="12549" max="12549" width="14.7109375" style="161" customWidth="1"/>
    <col min="12550" max="12550" width="72.7109375" style="161" customWidth="1"/>
    <col min="12551" max="12551" width="6.5703125" style="161" bestFit="1" customWidth="1"/>
    <col min="12552" max="12552" width="14.7109375" style="161" customWidth="1"/>
    <col min="12553" max="12553" width="12.7109375" style="161" customWidth="1"/>
    <col min="12554" max="12554" width="15.7109375" style="161" customWidth="1"/>
    <col min="12555" max="12561" width="0" style="161" hidden="1" customWidth="1"/>
    <col min="12562" max="12562" width="38.7109375" style="161" customWidth="1"/>
    <col min="12563" max="12566" width="9.140625" style="161"/>
    <col min="12567" max="12567" width="5.5703125" style="161" customWidth="1"/>
    <col min="12568" max="12800" width="9.140625" style="161"/>
    <col min="12801" max="12802" width="0" style="161" hidden="1" customWidth="1"/>
    <col min="12803" max="12803" width="5.7109375" style="161" customWidth="1"/>
    <col min="12804" max="12804" width="0" style="161" hidden="1" customWidth="1"/>
    <col min="12805" max="12805" width="14.7109375" style="161" customWidth="1"/>
    <col min="12806" max="12806" width="72.7109375" style="161" customWidth="1"/>
    <col min="12807" max="12807" width="6.5703125" style="161" bestFit="1" customWidth="1"/>
    <col min="12808" max="12808" width="14.7109375" style="161" customWidth="1"/>
    <col min="12809" max="12809" width="12.7109375" style="161" customWidth="1"/>
    <col min="12810" max="12810" width="15.7109375" style="161" customWidth="1"/>
    <col min="12811" max="12817" width="0" style="161" hidden="1" customWidth="1"/>
    <col min="12818" max="12818" width="38.7109375" style="161" customWidth="1"/>
    <col min="12819" max="12822" width="9.140625" style="161"/>
    <col min="12823" max="12823" width="5.5703125" style="161" customWidth="1"/>
    <col min="12824" max="13056" width="9.140625" style="161"/>
    <col min="13057" max="13058" width="0" style="161" hidden="1" customWidth="1"/>
    <col min="13059" max="13059" width="5.7109375" style="161" customWidth="1"/>
    <col min="13060" max="13060" width="0" style="161" hidden="1" customWidth="1"/>
    <col min="13061" max="13061" width="14.7109375" style="161" customWidth="1"/>
    <col min="13062" max="13062" width="72.7109375" style="161" customWidth="1"/>
    <col min="13063" max="13063" width="6.5703125" style="161" bestFit="1" customWidth="1"/>
    <col min="13064" max="13064" width="14.7109375" style="161" customWidth="1"/>
    <col min="13065" max="13065" width="12.7109375" style="161" customWidth="1"/>
    <col min="13066" max="13066" width="15.7109375" style="161" customWidth="1"/>
    <col min="13067" max="13073" width="0" style="161" hidden="1" customWidth="1"/>
    <col min="13074" max="13074" width="38.7109375" style="161" customWidth="1"/>
    <col min="13075" max="13078" width="9.140625" style="161"/>
    <col min="13079" max="13079" width="5.5703125" style="161" customWidth="1"/>
    <col min="13080" max="13312" width="9.140625" style="161"/>
    <col min="13313" max="13314" width="0" style="161" hidden="1" customWidth="1"/>
    <col min="13315" max="13315" width="5.7109375" style="161" customWidth="1"/>
    <col min="13316" max="13316" width="0" style="161" hidden="1" customWidth="1"/>
    <col min="13317" max="13317" width="14.7109375" style="161" customWidth="1"/>
    <col min="13318" max="13318" width="72.7109375" style="161" customWidth="1"/>
    <col min="13319" max="13319" width="6.5703125" style="161" bestFit="1" customWidth="1"/>
    <col min="13320" max="13320" width="14.7109375" style="161" customWidth="1"/>
    <col min="13321" max="13321" width="12.7109375" style="161" customWidth="1"/>
    <col min="13322" max="13322" width="15.7109375" style="161" customWidth="1"/>
    <col min="13323" max="13329" width="0" style="161" hidden="1" customWidth="1"/>
    <col min="13330" max="13330" width="38.7109375" style="161" customWidth="1"/>
    <col min="13331" max="13334" width="9.140625" style="161"/>
    <col min="13335" max="13335" width="5.5703125" style="161" customWidth="1"/>
    <col min="13336" max="13568" width="9.140625" style="161"/>
    <col min="13569" max="13570" width="0" style="161" hidden="1" customWidth="1"/>
    <col min="13571" max="13571" width="5.7109375" style="161" customWidth="1"/>
    <col min="13572" max="13572" width="0" style="161" hidden="1" customWidth="1"/>
    <col min="13573" max="13573" width="14.7109375" style="161" customWidth="1"/>
    <col min="13574" max="13574" width="72.7109375" style="161" customWidth="1"/>
    <col min="13575" max="13575" width="6.5703125" style="161" bestFit="1" customWidth="1"/>
    <col min="13576" max="13576" width="14.7109375" style="161" customWidth="1"/>
    <col min="13577" max="13577" width="12.7109375" style="161" customWidth="1"/>
    <col min="13578" max="13578" width="15.7109375" style="161" customWidth="1"/>
    <col min="13579" max="13585" width="0" style="161" hidden="1" customWidth="1"/>
    <col min="13586" max="13586" width="38.7109375" style="161" customWidth="1"/>
    <col min="13587" max="13590" width="9.140625" style="161"/>
    <col min="13591" max="13591" width="5.5703125" style="161" customWidth="1"/>
    <col min="13592" max="13824" width="9.140625" style="161"/>
    <col min="13825" max="13826" width="0" style="161" hidden="1" customWidth="1"/>
    <col min="13827" max="13827" width="5.7109375" style="161" customWidth="1"/>
    <col min="13828" max="13828" width="0" style="161" hidden="1" customWidth="1"/>
    <col min="13829" max="13829" width="14.7109375" style="161" customWidth="1"/>
    <col min="13830" max="13830" width="72.7109375" style="161" customWidth="1"/>
    <col min="13831" max="13831" width="6.5703125" style="161" bestFit="1" customWidth="1"/>
    <col min="13832" max="13832" width="14.7109375" style="161" customWidth="1"/>
    <col min="13833" max="13833" width="12.7109375" style="161" customWidth="1"/>
    <col min="13834" max="13834" width="15.7109375" style="161" customWidth="1"/>
    <col min="13835" max="13841" width="0" style="161" hidden="1" customWidth="1"/>
    <col min="13842" max="13842" width="38.7109375" style="161" customWidth="1"/>
    <col min="13843" max="13846" width="9.140625" style="161"/>
    <col min="13847" max="13847" width="5.5703125" style="161" customWidth="1"/>
    <col min="13848" max="14080" width="9.140625" style="161"/>
    <col min="14081" max="14082" width="0" style="161" hidden="1" customWidth="1"/>
    <col min="14083" max="14083" width="5.7109375" style="161" customWidth="1"/>
    <col min="14084" max="14084" width="0" style="161" hidden="1" customWidth="1"/>
    <col min="14085" max="14085" width="14.7109375" style="161" customWidth="1"/>
    <col min="14086" max="14086" width="72.7109375" style="161" customWidth="1"/>
    <col min="14087" max="14087" width="6.5703125" style="161" bestFit="1" customWidth="1"/>
    <col min="14088" max="14088" width="14.7109375" style="161" customWidth="1"/>
    <col min="14089" max="14089" width="12.7109375" style="161" customWidth="1"/>
    <col min="14090" max="14090" width="15.7109375" style="161" customWidth="1"/>
    <col min="14091" max="14097" width="0" style="161" hidden="1" customWidth="1"/>
    <col min="14098" max="14098" width="38.7109375" style="161" customWidth="1"/>
    <col min="14099" max="14102" width="9.140625" style="161"/>
    <col min="14103" max="14103" width="5.5703125" style="161" customWidth="1"/>
    <col min="14104" max="14336" width="9.140625" style="161"/>
    <col min="14337" max="14338" width="0" style="161" hidden="1" customWidth="1"/>
    <col min="14339" max="14339" width="5.7109375" style="161" customWidth="1"/>
    <col min="14340" max="14340" width="0" style="161" hidden="1" customWidth="1"/>
    <col min="14341" max="14341" width="14.7109375" style="161" customWidth="1"/>
    <col min="14342" max="14342" width="72.7109375" style="161" customWidth="1"/>
    <col min="14343" max="14343" width="6.5703125" style="161" bestFit="1" customWidth="1"/>
    <col min="14344" max="14344" width="14.7109375" style="161" customWidth="1"/>
    <col min="14345" max="14345" width="12.7109375" style="161" customWidth="1"/>
    <col min="14346" max="14346" width="15.7109375" style="161" customWidth="1"/>
    <col min="14347" max="14353" width="0" style="161" hidden="1" customWidth="1"/>
    <col min="14354" max="14354" width="38.7109375" style="161" customWidth="1"/>
    <col min="14355" max="14358" width="9.140625" style="161"/>
    <col min="14359" max="14359" width="5.5703125" style="161" customWidth="1"/>
    <col min="14360" max="14592" width="9.140625" style="161"/>
    <col min="14593" max="14594" width="0" style="161" hidden="1" customWidth="1"/>
    <col min="14595" max="14595" width="5.7109375" style="161" customWidth="1"/>
    <col min="14596" max="14596" width="0" style="161" hidden="1" customWidth="1"/>
    <col min="14597" max="14597" width="14.7109375" style="161" customWidth="1"/>
    <col min="14598" max="14598" width="72.7109375" style="161" customWidth="1"/>
    <col min="14599" max="14599" width="6.5703125" style="161" bestFit="1" customWidth="1"/>
    <col min="14600" max="14600" width="14.7109375" style="161" customWidth="1"/>
    <col min="14601" max="14601" width="12.7109375" style="161" customWidth="1"/>
    <col min="14602" max="14602" width="15.7109375" style="161" customWidth="1"/>
    <col min="14603" max="14609" width="0" style="161" hidden="1" customWidth="1"/>
    <col min="14610" max="14610" width="38.7109375" style="161" customWidth="1"/>
    <col min="14611" max="14614" width="9.140625" style="161"/>
    <col min="14615" max="14615" width="5.5703125" style="161" customWidth="1"/>
    <col min="14616" max="14848" width="9.140625" style="161"/>
    <col min="14849" max="14850" width="0" style="161" hidden="1" customWidth="1"/>
    <col min="14851" max="14851" width="5.7109375" style="161" customWidth="1"/>
    <col min="14852" max="14852" width="0" style="161" hidden="1" customWidth="1"/>
    <col min="14853" max="14853" width="14.7109375" style="161" customWidth="1"/>
    <col min="14854" max="14854" width="72.7109375" style="161" customWidth="1"/>
    <col min="14855" max="14855" width="6.5703125" style="161" bestFit="1" customWidth="1"/>
    <col min="14856" max="14856" width="14.7109375" style="161" customWidth="1"/>
    <col min="14857" max="14857" width="12.7109375" style="161" customWidth="1"/>
    <col min="14858" max="14858" width="15.7109375" style="161" customWidth="1"/>
    <col min="14859" max="14865" width="0" style="161" hidden="1" customWidth="1"/>
    <col min="14866" max="14866" width="38.7109375" style="161" customWidth="1"/>
    <col min="14867" max="14870" width="9.140625" style="161"/>
    <col min="14871" max="14871" width="5.5703125" style="161" customWidth="1"/>
    <col min="14872" max="15104" width="9.140625" style="161"/>
    <col min="15105" max="15106" width="0" style="161" hidden="1" customWidth="1"/>
    <col min="15107" max="15107" width="5.7109375" style="161" customWidth="1"/>
    <col min="15108" max="15108" width="0" style="161" hidden="1" customWidth="1"/>
    <col min="15109" max="15109" width="14.7109375" style="161" customWidth="1"/>
    <col min="15110" max="15110" width="72.7109375" style="161" customWidth="1"/>
    <col min="15111" max="15111" width="6.5703125" style="161" bestFit="1" customWidth="1"/>
    <col min="15112" max="15112" width="14.7109375" style="161" customWidth="1"/>
    <col min="15113" max="15113" width="12.7109375" style="161" customWidth="1"/>
    <col min="15114" max="15114" width="15.7109375" style="161" customWidth="1"/>
    <col min="15115" max="15121" width="0" style="161" hidden="1" customWidth="1"/>
    <col min="15122" max="15122" width="38.7109375" style="161" customWidth="1"/>
    <col min="15123" max="15126" width="9.140625" style="161"/>
    <col min="15127" max="15127" width="5.5703125" style="161" customWidth="1"/>
    <col min="15128" max="15360" width="9.140625" style="161"/>
    <col min="15361" max="15362" width="0" style="161" hidden="1" customWidth="1"/>
    <col min="15363" max="15363" width="5.7109375" style="161" customWidth="1"/>
    <col min="15364" max="15364" width="0" style="161" hidden="1" customWidth="1"/>
    <col min="15365" max="15365" width="14.7109375" style="161" customWidth="1"/>
    <col min="15366" max="15366" width="72.7109375" style="161" customWidth="1"/>
    <col min="15367" max="15367" width="6.5703125" style="161" bestFit="1" customWidth="1"/>
    <col min="15368" max="15368" width="14.7109375" style="161" customWidth="1"/>
    <col min="15369" max="15369" width="12.7109375" style="161" customWidth="1"/>
    <col min="15370" max="15370" width="15.7109375" style="161" customWidth="1"/>
    <col min="15371" max="15377" width="0" style="161" hidden="1" customWidth="1"/>
    <col min="15378" max="15378" width="38.7109375" style="161" customWidth="1"/>
    <col min="15379" max="15382" width="9.140625" style="161"/>
    <col min="15383" max="15383" width="5.5703125" style="161" customWidth="1"/>
    <col min="15384" max="15616" width="9.140625" style="161"/>
    <col min="15617" max="15618" width="0" style="161" hidden="1" customWidth="1"/>
    <col min="15619" max="15619" width="5.7109375" style="161" customWidth="1"/>
    <col min="15620" max="15620" width="0" style="161" hidden="1" customWidth="1"/>
    <col min="15621" max="15621" width="14.7109375" style="161" customWidth="1"/>
    <col min="15622" max="15622" width="72.7109375" style="161" customWidth="1"/>
    <col min="15623" max="15623" width="6.5703125" style="161" bestFit="1" customWidth="1"/>
    <col min="15624" max="15624" width="14.7109375" style="161" customWidth="1"/>
    <col min="15625" max="15625" width="12.7109375" style="161" customWidth="1"/>
    <col min="15626" max="15626" width="15.7109375" style="161" customWidth="1"/>
    <col min="15627" max="15633" width="0" style="161" hidden="1" customWidth="1"/>
    <col min="15634" max="15634" width="38.7109375" style="161" customWidth="1"/>
    <col min="15635" max="15638" width="9.140625" style="161"/>
    <col min="15639" max="15639" width="5.5703125" style="161" customWidth="1"/>
    <col min="15640" max="15872" width="9.140625" style="161"/>
    <col min="15873" max="15874" width="0" style="161" hidden="1" customWidth="1"/>
    <col min="15875" max="15875" width="5.7109375" style="161" customWidth="1"/>
    <col min="15876" max="15876" width="0" style="161" hidden="1" customWidth="1"/>
    <col min="15877" max="15877" width="14.7109375" style="161" customWidth="1"/>
    <col min="15878" max="15878" width="72.7109375" style="161" customWidth="1"/>
    <col min="15879" max="15879" width="6.5703125" style="161" bestFit="1" customWidth="1"/>
    <col min="15880" max="15880" width="14.7109375" style="161" customWidth="1"/>
    <col min="15881" max="15881" width="12.7109375" style="161" customWidth="1"/>
    <col min="15882" max="15882" width="15.7109375" style="161" customWidth="1"/>
    <col min="15883" max="15889" width="0" style="161" hidden="1" customWidth="1"/>
    <col min="15890" max="15890" width="38.7109375" style="161" customWidth="1"/>
    <col min="15891" max="15894" width="9.140625" style="161"/>
    <col min="15895" max="15895" width="5.5703125" style="161" customWidth="1"/>
    <col min="15896" max="16128" width="9.140625" style="161"/>
    <col min="16129" max="16130" width="0" style="161" hidden="1" customWidth="1"/>
    <col min="16131" max="16131" width="5.7109375" style="161" customWidth="1"/>
    <col min="16132" max="16132" width="0" style="161" hidden="1" customWidth="1"/>
    <col min="16133" max="16133" width="14.7109375" style="161" customWidth="1"/>
    <col min="16134" max="16134" width="72.7109375" style="161" customWidth="1"/>
    <col min="16135" max="16135" width="6.5703125" style="161" bestFit="1" customWidth="1"/>
    <col min="16136" max="16136" width="14.7109375" style="161" customWidth="1"/>
    <col min="16137" max="16137" width="12.7109375" style="161" customWidth="1"/>
    <col min="16138" max="16138" width="15.7109375" style="161" customWidth="1"/>
    <col min="16139" max="16145" width="0" style="161" hidden="1" customWidth="1"/>
    <col min="16146" max="16146" width="38.7109375" style="161" customWidth="1"/>
    <col min="16147" max="16150" width="9.140625" style="161"/>
    <col min="16151" max="16151" width="5.5703125" style="161" customWidth="1"/>
    <col min="16152" max="16384" width="9.140625" style="161"/>
  </cols>
  <sheetData>
    <row r="1" spans="1:22" ht="15.75">
      <c r="F1" s="162"/>
    </row>
    <row r="2" spans="1:22" ht="18">
      <c r="F2" s="347" t="s">
        <v>2280</v>
      </c>
      <c r="G2" s="347"/>
      <c r="H2" s="347"/>
      <c r="I2" s="347"/>
      <c r="J2" s="347"/>
    </row>
    <row r="3" spans="1:22" ht="15.75">
      <c r="F3" s="348" t="s">
        <v>2281</v>
      </c>
      <c r="G3" s="348"/>
      <c r="H3" s="348"/>
      <c r="I3" s="348"/>
      <c r="J3" s="348"/>
    </row>
    <row r="4" spans="1:22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S4" s="168"/>
      <c r="V4" s="169"/>
    </row>
    <row r="5" spans="1:22" ht="7.5" customHeight="1">
      <c r="A5" s="170"/>
      <c r="B5" s="171"/>
      <c r="C5" s="163"/>
      <c r="D5" s="172"/>
      <c r="E5" s="164"/>
      <c r="F5" s="164"/>
      <c r="G5" s="164"/>
      <c r="H5" s="165"/>
      <c r="I5" s="166"/>
      <c r="J5" s="167"/>
      <c r="K5" s="173"/>
      <c r="L5" s="173"/>
      <c r="M5" s="173"/>
      <c r="N5" s="173"/>
      <c r="O5" s="174"/>
      <c r="P5" s="174"/>
      <c r="Q5" s="174"/>
      <c r="R5" s="175"/>
    </row>
    <row r="6" spans="1:22" ht="11.25">
      <c r="A6" s="176"/>
      <c r="B6" s="177"/>
      <c r="C6" s="177" t="s">
        <v>2</v>
      </c>
      <c r="D6" s="178" t="s">
        <v>3</v>
      </c>
      <c r="E6" s="178" t="s">
        <v>4</v>
      </c>
      <c r="F6" s="178" t="s">
        <v>1</v>
      </c>
      <c r="G6" s="178" t="s">
        <v>5</v>
      </c>
      <c r="H6" s="179" t="s">
        <v>6</v>
      </c>
      <c r="I6" s="180" t="s">
        <v>15</v>
      </c>
      <c r="J6" s="181" t="s">
        <v>7</v>
      </c>
      <c r="K6" s="179" t="s">
        <v>8</v>
      </c>
      <c r="L6" s="179" t="s">
        <v>9</v>
      </c>
      <c r="M6" s="179" t="s">
        <v>10</v>
      </c>
      <c r="N6" s="179" t="s">
        <v>11</v>
      </c>
      <c r="O6" s="181" t="s">
        <v>12</v>
      </c>
      <c r="P6" s="181" t="s">
        <v>0</v>
      </c>
      <c r="Q6" s="181" t="s">
        <v>13</v>
      </c>
      <c r="R6" s="170"/>
      <c r="S6" s="175"/>
    </row>
    <row r="7" spans="1:22" ht="7.5" customHeight="1">
      <c r="B7" s="163"/>
      <c r="C7" s="163"/>
      <c r="D7" s="164"/>
      <c r="E7" s="164"/>
      <c r="F7" s="164"/>
      <c r="G7" s="164"/>
      <c r="H7" s="165"/>
      <c r="I7" s="166"/>
      <c r="J7" s="167"/>
      <c r="K7" s="165"/>
      <c r="L7" s="165"/>
      <c r="M7" s="165"/>
      <c r="N7" s="165"/>
      <c r="O7" s="167"/>
      <c r="P7" s="167"/>
      <c r="Q7" s="167"/>
      <c r="R7" s="175"/>
    </row>
    <row r="8" spans="1:22" ht="15.75">
      <c r="A8" s="182" t="s">
        <v>16</v>
      </c>
      <c r="B8" s="183">
        <v>1</v>
      </c>
      <c r="C8" s="184"/>
      <c r="D8" s="185" t="s">
        <v>76</v>
      </c>
      <c r="E8" s="185"/>
      <c r="F8" s="186" t="s">
        <v>2279</v>
      </c>
      <c r="G8" s="187"/>
      <c r="H8" s="188"/>
      <c r="I8" s="189"/>
      <c r="J8" s="190">
        <f>SUBTOTAL(9,J9:J57)</f>
        <v>0</v>
      </c>
      <c r="K8" s="191"/>
      <c r="L8" s="192">
        <f>SUBTOTAL(9,L9:L57)</f>
        <v>0</v>
      </c>
      <c r="M8" s="191"/>
      <c r="N8" s="192">
        <f>SUBTOTAL(9,N9:N57)</f>
        <v>0</v>
      </c>
      <c r="O8" s="193"/>
      <c r="P8" s="194">
        <f>SUBTOTAL(9,P9:P57)</f>
        <v>0</v>
      </c>
      <c r="Q8" s="194">
        <f>SUBTOTAL(9,Q9:Q57)</f>
        <v>0</v>
      </c>
      <c r="R8" s="170"/>
      <c r="S8" s="175"/>
      <c r="T8" s="175"/>
    </row>
    <row r="9" spans="1:22" ht="15" outlineLevel="1">
      <c r="A9" s="195" t="s">
        <v>17</v>
      </c>
      <c r="B9" s="196">
        <v>2</v>
      </c>
      <c r="C9" s="197"/>
      <c r="D9" s="198" t="s">
        <v>77</v>
      </c>
      <c r="E9" s="198"/>
      <c r="F9" s="199" t="s">
        <v>2802</v>
      </c>
      <c r="G9" s="200"/>
      <c r="H9" s="201"/>
      <c r="I9" s="202"/>
      <c r="J9" s="203">
        <f>SUBTOTAL(9,J11:J56)</f>
        <v>0</v>
      </c>
      <c r="K9" s="204"/>
      <c r="L9" s="205">
        <f>SUBTOTAL(9,L11:L56)</f>
        <v>0</v>
      </c>
      <c r="M9" s="204"/>
      <c r="N9" s="205">
        <f>SUBTOTAL(9,N11:N56)</f>
        <v>0</v>
      </c>
      <c r="O9" s="206"/>
      <c r="P9" s="207">
        <f>SUBTOTAL(9,P11:P56)</f>
        <v>0</v>
      </c>
      <c r="Q9" s="207">
        <f>SUBTOTAL(9,Q11:Q56)</f>
        <v>0</v>
      </c>
      <c r="R9" s="170"/>
      <c r="S9" s="175"/>
      <c r="T9" s="175"/>
    </row>
    <row r="10" spans="1:22" ht="12" outlineLevel="1">
      <c r="A10" s="195"/>
      <c r="B10" s="196"/>
      <c r="C10" s="197"/>
      <c r="D10" s="198"/>
      <c r="E10" s="198"/>
      <c r="F10" s="208"/>
      <c r="G10" s="198"/>
      <c r="H10" s="204"/>
      <c r="I10" s="209"/>
      <c r="J10" s="207"/>
      <c r="K10" s="204"/>
      <c r="L10" s="205"/>
      <c r="M10" s="204"/>
      <c r="N10" s="205"/>
      <c r="O10" s="206"/>
      <c r="P10" s="207"/>
      <c r="Q10" s="207"/>
      <c r="R10" s="170"/>
      <c r="S10" s="175"/>
      <c r="T10" s="175"/>
    </row>
    <row r="11" spans="1:22" ht="12" outlineLevel="2">
      <c r="A11" s="210" t="s">
        <v>18</v>
      </c>
      <c r="B11" s="211">
        <v>3</v>
      </c>
      <c r="C11" s="184"/>
      <c r="D11" s="185" t="s">
        <v>78</v>
      </c>
      <c r="E11" s="185"/>
      <c r="F11" s="212" t="s">
        <v>2803</v>
      </c>
      <c r="G11" s="185"/>
      <c r="H11" s="191"/>
      <c r="I11" s="213"/>
      <c r="J11" s="194">
        <f>SUBTOTAL(9,J12:J55)</f>
        <v>0</v>
      </c>
      <c r="K11" s="214"/>
      <c r="L11" s="215">
        <f>SUBTOTAL(9,L12:L55)</f>
        <v>0</v>
      </c>
      <c r="M11" s="214"/>
      <c r="N11" s="215">
        <f>SUBTOTAL(9,N12:N55)</f>
        <v>0</v>
      </c>
      <c r="O11" s="216"/>
      <c r="P11" s="217">
        <f>SUBTOTAL(9,P12:P55)</f>
        <v>0</v>
      </c>
      <c r="Q11" s="217">
        <f>SUBTOTAL(9,Q12:Q55)</f>
        <v>0</v>
      </c>
      <c r="R11" s="170"/>
      <c r="S11" s="175"/>
      <c r="T11" s="175"/>
    </row>
    <row r="12" spans="1:22" ht="12" outlineLevel="3">
      <c r="A12" s="218"/>
      <c r="B12" s="219"/>
      <c r="C12" s="220">
        <v>1</v>
      </c>
      <c r="D12" s="221" t="s">
        <v>79</v>
      </c>
      <c r="E12" s="249" t="s">
        <v>2736</v>
      </c>
      <c r="F12" s="223" t="s">
        <v>2827</v>
      </c>
      <c r="G12" s="221" t="s">
        <v>2738</v>
      </c>
      <c r="H12" s="224">
        <v>1</v>
      </c>
      <c r="I12" s="225"/>
      <c r="J12" s="226">
        <f t="shared" ref="J12:J54" si="0">H12*I12</f>
        <v>0</v>
      </c>
      <c r="K12" s="227"/>
      <c r="L12" s="227">
        <f>H12*K12</f>
        <v>0</v>
      </c>
      <c r="M12" s="227"/>
      <c r="N12" s="227">
        <f>H12*M12</f>
        <v>0</v>
      </c>
      <c r="O12" s="228">
        <v>21</v>
      </c>
      <c r="P12" s="228">
        <f>J12*(O12/100)</f>
        <v>0</v>
      </c>
      <c r="Q12" s="228">
        <f>J12+P12</f>
        <v>0</v>
      </c>
      <c r="R12" s="175"/>
      <c r="S12" s="175"/>
      <c r="T12" s="175"/>
    </row>
    <row r="13" spans="1:22" ht="12" outlineLevel="3">
      <c r="A13" s="218"/>
      <c r="B13" s="219"/>
      <c r="C13" s="220">
        <v>2</v>
      </c>
      <c r="D13" s="221" t="s">
        <v>79</v>
      </c>
      <c r="E13" s="249" t="s">
        <v>2736</v>
      </c>
      <c r="F13" s="223" t="s">
        <v>2804</v>
      </c>
      <c r="G13" s="221" t="s">
        <v>2738</v>
      </c>
      <c r="H13" s="224">
        <v>2</v>
      </c>
      <c r="I13" s="225"/>
      <c r="J13" s="226">
        <f t="shared" si="0"/>
        <v>0</v>
      </c>
      <c r="K13" s="227"/>
      <c r="L13" s="227">
        <f>H13*K13</f>
        <v>0</v>
      </c>
      <c r="M13" s="227"/>
      <c r="N13" s="227">
        <f>H13*M13</f>
        <v>0</v>
      </c>
      <c r="O13" s="228">
        <v>21</v>
      </c>
      <c r="P13" s="228">
        <f>J13*(O13/100)</f>
        <v>0</v>
      </c>
      <c r="Q13" s="228">
        <f>J13+P13</f>
        <v>0</v>
      </c>
      <c r="R13" s="175"/>
      <c r="S13" s="175"/>
      <c r="T13" s="175"/>
    </row>
    <row r="14" spans="1:22" ht="12" outlineLevel="3">
      <c r="A14" s="218"/>
      <c r="B14" s="219"/>
      <c r="C14" s="220">
        <v>3</v>
      </c>
      <c r="D14" s="221"/>
      <c r="E14" s="249" t="s">
        <v>2736</v>
      </c>
      <c r="F14" s="223" t="s">
        <v>2805</v>
      </c>
      <c r="G14" s="221" t="s">
        <v>2738</v>
      </c>
      <c r="H14" s="224">
        <v>4</v>
      </c>
      <c r="I14" s="225"/>
      <c r="J14" s="226">
        <f t="shared" si="0"/>
        <v>0</v>
      </c>
      <c r="K14" s="227"/>
      <c r="L14" s="227"/>
      <c r="M14" s="227"/>
      <c r="N14" s="227"/>
      <c r="O14" s="228"/>
      <c r="P14" s="228"/>
      <c r="Q14" s="228"/>
      <c r="R14" s="175"/>
      <c r="S14" s="175"/>
      <c r="T14" s="175"/>
    </row>
    <row r="15" spans="1:22" ht="12" outlineLevel="3">
      <c r="A15" s="218"/>
      <c r="B15" s="219"/>
      <c r="C15" s="220">
        <v>4</v>
      </c>
      <c r="D15" s="221"/>
      <c r="E15" s="249" t="s">
        <v>2736</v>
      </c>
      <c r="F15" s="223" t="s">
        <v>2806</v>
      </c>
      <c r="G15" s="221" t="s">
        <v>2738</v>
      </c>
      <c r="H15" s="224">
        <v>4</v>
      </c>
      <c r="I15" s="225"/>
      <c r="J15" s="226">
        <f t="shared" si="0"/>
        <v>0</v>
      </c>
      <c r="K15" s="227"/>
      <c r="L15" s="227"/>
      <c r="M15" s="227"/>
      <c r="N15" s="227"/>
      <c r="O15" s="228"/>
      <c r="P15" s="228"/>
      <c r="Q15" s="228"/>
      <c r="R15" s="175"/>
      <c r="S15" s="175"/>
      <c r="T15" s="175"/>
    </row>
    <row r="16" spans="1:22" ht="12" outlineLevel="3">
      <c r="A16" s="218"/>
      <c r="B16" s="219"/>
      <c r="C16" s="220">
        <v>5</v>
      </c>
      <c r="D16" s="221"/>
      <c r="E16" s="249" t="s">
        <v>2736</v>
      </c>
      <c r="F16" s="223" t="s">
        <v>2807</v>
      </c>
      <c r="G16" s="221" t="s">
        <v>2738</v>
      </c>
      <c r="H16" s="224">
        <v>1</v>
      </c>
      <c r="I16" s="225"/>
      <c r="J16" s="226">
        <f t="shared" si="0"/>
        <v>0</v>
      </c>
      <c r="K16" s="227"/>
      <c r="L16" s="227"/>
      <c r="M16" s="227"/>
      <c r="N16" s="227"/>
      <c r="O16" s="228"/>
      <c r="P16" s="228"/>
      <c r="Q16" s="228"/>
      <c r="R16" s="175"/>
      <c r="S16" s="175"/>
      <c r="T16" s="175"/>
    </row>
    <row r="17" spans="1:20" ht="12" outlineLevel="3">
      <c r="A17" s="218"/>
      <c r="B17" s="219"/>
      <c r="C17" s="220">
        <v>6</v>
      </c>
      <c r="D17" s="221"/>
      <c r="E17" s="249" t="s">
        <v>2736</v>
      </c>
      <c r="F17" s="223" t="s">
        <v>2808</v>
      </c>
      <c r="G17" s="221" t="s">
        <v>2738</v>
      </c>
      <c r="H17" s="224">
        <v>41</v>
      </c>
      <c r="I17" s="225"/>
      <c r="J17" s="226">
        <f t="shared" si="0"/>
        <v>0</v>
      </c>
      <c r="K17" s="227"/>
      <c r="L17" s="227"/>
      <c r="M17" s="227"/>
      <c r="N17" s="227"/>
      <c r="O17" s="228"/>
      <c r="P17" s="228"/>
      <c r="Q17" s="228"/>
      <c r="R17" s="175"/>
      <c r="S17" s="175"/>
      <c r="T17" s="175"/>
    </row>
    <row r="18" spans="1:20" ht="12" outlineLevel="3">
      <c r="A18" s="218"/>
      <c r="B18" s="219"/>
      <c r="C18" s="220">
        <v>7</v>
      </c>
      <c r="D18" s="221"/>
      <c r="E18" s="249" t="s">
        <v>2736</v>
      </c>
      <c r="F18" s="223" t="s">
        <v>2809</v>
      </c>
      <c r="G18" s="221" t="s">
        <v>2738</v>
      </c>
      <c r="H18" s="224">
        <v>4</v>
      </c>
      <c r="I18" s="225"/>
      <c r="J18" s="226">
        <f t="shared" si="0"/>
        <v>0</v>
      </c>
      <c r="K18" s="227"/>
      <c r="L18" s="227"/>
      <c r="M18" s="227"/>
      <c r="N18" s="227"/>
      <c r="O18" s="228"/>
      <c r="P18" s="228"/>
      <c r="Q18" s="228"/>
      <c r="R18" s="175"/>
      <c r="S18" s="175"/>
      <c r="T18" s="175"/>
    </row>
    <row r="19" spans="1:20" ht="12" outlineLevel="3">
      <c r="A19" s="218"/>
      <c r="B19" s="219"/>
      <c r="C19" s="220">
        <v>8</v>
      </c>
      <c r="D19" s="221"/>
      <c r="E19" s="249" t="s">
        <v>2736</v>
      </c>
      <c r="F19" s="223" t="s">
        <v>2810</v>
      </c>
      <c r="G19" s="221" t="s">
        <v>2738</v>
      </c>
      <c r="H19" s="224">
        <v>2</v>
      </c>
      <c r="I19" s="225"/>
      <c r="J19" s="226">
        <f t="shared" si="0"/>
        <v>0</v>
      </c>
      <c r="K19" s="227"/>
      <c r="L19" s="227"/>
      <c r="M19" s="227"/>
      <c r="N19" s="227"/>
      <c r="O19" s="228"/>
      <c r="P19" s="228"/>
      <c r="Q19" s="228"/>
      <c r="R19" s="175"/>
      <c r="S19" s="175"/>
      <c r="T19" s="175"/>
    </row>
    <row r="20" spans="1:20" ht="36" outlineLevel="3">
      <c r="A20" s="218"/>
      <c r="B20" s="219"/>
      <c r="C20" s="220">
        <v>9</v>
      </c>
      <c r="D20" s="221"/>
      <c r="E20" s="249" t="s">
        <v>2736</v>
      </c>
      <c r="F20" s="223" t="s">
        <v>2811</v>
      </c>
      <c r="G20" s="221" t="s">
        <v>2738</v>
      </c>
      <c r="H20" s="224">
        <v>4</v>
      </c>
      <c r="I20" s="225"/>
      <c r="J20" s="226">
        <f t="shared" si="0"/>
        <v>0</v>
      </c>
      <c r="K20" s="227"/>
      <c r="L20" s="227"/>
      <c r="M20" s="227"/>
      <c r="N20" s="227"/>
      <c r="O20" s="228"/>
      <c r="P20" s="228"/>
      <c r="Q20" s="228"/>
      <c r="R20" s="175"/>
      <c r="S20" s="175"/>
      <c r="T20" s="175"/>
    </row>
    <row r="21" spans="1:20" ht="24" outlineLevel="3">
      <c r="A21" s="218"/>
      <c r="B21" s="219"/>
      <c r="C21" s="220">
        <v>10</v>
      </c>
      <c r="D21" s="221"/>
      <c r="E21" s="249" t="s">
        <v>2736</v>
      </c>
      <c r="F21" s="223" t="s">
        <v>2812</v>
      </c>
      <c r="G21" s="221" t="s">
        <v>2738</v>
      </c>
      <c r="H21" s="224">
        <v>4</v>
      </c>
      <c r="I21" s="225"/>
      <c r="J21" s="226">
        <f t="shared" si="0"/>
        <v>0</v>
      </c>
      <c r="K21" s="227"/>
      <c r="L21" s="227"/>
      <c r="M21" s="227"/>
      <c r="N21" s="227"/>
      <c r="O21" s="228"/>
      <c r="P21" s="228"/>
      <c r="Q21" s="228"/>
      <c r="R21" s="175"/>
      <c r="S21" s="175"/>
      <c r="T21" s="175"/>
    </row>
    <row r="22" spans="1:20" ht="12" outlineLevel="3">
      <c r="A22" s="218"/>
      <c r="B22" s="219"/>
      <c r="C22" s="220">
        <v>11</v>
      </c>
      <c r="D22" s="221"/>
      <c r="E22" s="249" t="s">
        <v>2736</v>
      </c>
      <c r="F22" s="223" t="s">
        <v>2828</v>
      </c>
      <c r="G22" s="221" t="s">
        <v>2738</v>
      </c>
      <c r="H22" s="224">
        <v>1</v>
      </c>
      <c r="I22" s="225"/>
      <c r="J22" s="226">
        <f t="shared" si="0"/>
        <v>0</v>
      </c>
      <c r="K22" s="227"/>
      <c r="L22" s="227"/>
      <c r="M22" s="227"/>
      <c r="N22" s="227"/>
      <c r="O22" s="228"/>
      <c r="P22" s="228"/>
      <c r="Q22" s="228"/>
      <c r="R22" s="175"/>
      <c r="S22" s="175"/>
      <c r="T22" s="175"/>
    </row>
    <row r="23" spans="1:20" ht="12" outlineLevel="3">
      <c r="A23" s="218"/>
      <c r="B23" s="219"/>
      <c r="C23" s="220">
        <v>12</v>
      </c>
      <c r="D23" s="221"/>
      <c r="E23" s="249" t="s">
        <v>2736</v>
      </c>
      <c r="F23" s="223" t="s">
        <v>2813</v>
      </c>
      <c r="G23" s="221" t="s">
        <v>176</v>
      </c>
      <c r="H23" s="224">
        <v>5000</v>
      </c>
      <c r="I23" s="225"/>
      <c r="J23" s="226">
        <f t="shared" si="0"/>
        <v>0</v>
      </c>
      <c r="K23" s="227"/>
      <c r="L23" s="227"/>
      <c r="M23" s="227"/>
      <c r="N23" s="227"/>
      <c r="O23" s="228"/>
      <c r="P23" s="228"/>
      <c r="Q23" s="228"/>
      <c r="R23" s="175"/>
      <c r="S23" s="175"/>
      <c r="T23" s="175"/>
    </row>
    <row r="24" spans="1:20" ht="24" outlineLevel="3">
      <c r="A24" s="218"/>
      <c r="B24" s="219"/>
      <c r="C24" s="220">
        <v>13</v>
      </c>
      <c r="D24" s="221"/>
      <c r="E24" s="249" t="s">
        <v>2736</v>
      </c>
      <c r="F24" s="223" t="s">
        <v>2814</v>
      </c>
      <c r="G24" s="221" t="s">
        <v>176</v>
      </c>
      <c r="H24" s="224">
        <v>50</v>
      </c>
      <c r="I24" s="225"/>
      <c r="J24" s="226">
        <f t="shared" si="0"/>
        <v>0</v>
      </c>
      <c r="K24" s="227"/>
      <c r="L24" s="227"/>
      <c r="M24" s="227"/>
      <c r="N24" s="227"/>
      <c r="O24" s="228"/>
      <c r="P24" s="228"/>
      <c r="Q24" s="228"/>
      <c r="R24" s="175"/>
      <c r="S24" s="175"/>
      <c r="T24" s="175"/>
    </row>
    <row r="25" spans="1:20" ht="24" outlineLevel="3">
      <c r="A25" s="218"/>
      <c r="B25" s="219"/>
      <c r="C25" s="220">
        <v>14</v>
      </c>
      <c r="D25" s="221"/>
      <c r="E25" s="249" t="s">
        <v>2736</v>
      </c>
      <c r="F25" s="223" t="s">
        <v>2797</v>
      </c>
      <c r="G25" s="221" t="s">
        <v>176</v>
      </c>
      <c r="H25" s="224">
        <v>50</v>
      </c>
      <c r="I25" s="225"/>
      <c r="J25" s="226">
        <f t="shared" si="0"/>
        <v>0</v>
      </c>
      <c r="K25" s="227"/>
      <c r="L25" s="227"/>
      <c r="M25" s="227"/>
      <c r="N25" s="227"/>
      <c r="O25" s="228"/>
      <c r="P25" s="228"/>
      <c r="Q25" s="228"/>
      <c r="R25" s="175"/>
      <c r="S25" s="175"/>
      <c r="T25" s="175"/>
    </row>
    <row r="26" spans="1:20" ht="12" outlineLevel="3">
      <c r="A26" s="218"/>
      <c r="B26" s="219"/>
      <c r="C26" s="220">
        <v>15</v>
      </c>
      <c r="D26" s="221"/>
      <c r="E26" s="249" t="s">
        <v>2736</v>
      </c>
      <c r="F26" s="223" t="s">
        <v>2815</v>
      </c>
      <c r="G26" s="221" t="s">
        <v>176</v>
      </c>
      <c r="H26" s="224">
        <v>200</v>
      </c>
      <c r="I26" s="225"/>
      <c r="J26" s="226">
        <f t="shared" si="0"/>
        <v>0</v>
      </c>
      <c r="K26" s="227"/>
      <c r="L26" s="227"/>
      <c r="M26" s="227"/>
      <c r="N26" s="227"/>
      <c r="O26" s="228"/>
      <c r="P26" s="228"/>
      <c r="Q26" s="228"/>
      <c r="R26" s="175"/>
      <c r="S26" s="175"/>
      <c r="T26" s="175"/>
    </row>
    <row r="27" spans="1:20" ht="12" outlineLevel="3">
      <c r="A27" s="218"/>
      <c r="B27" s="219"/>
      <c r="C27" s="220">
        <v>16</v>
      </c>
      <c r="D27" s="221"/>
      <c r="E27" s="249" t="s">
        <v>2736</v>
      </c>
      <c r="F27" s="223" t="s">
        <v>2800</v>
      </c>
      <c r="G27" s="221" t="s">
        <v>2744</v>
      </c>
      <c r="H27" s="224">
        <v>30</v>
      </c>
      <c r="I27" s="225"/>
      <c r="J27" s="226">
        <f t="shared" si="0"/>
        <v>0</v>
      </c>
      <c r="K27" s="227"/>
      <c r="L27" s="227"/>
      <c r="M27" s="227"/>
      <c r="N27" s="227"/>
      <c r="O27" s="228"/>
      <c r="P27" s="228"/>
      <c r="Q27" s="228"/>
      <c r="R27" s="175"/>
      <c r="S27" s="175"/>
      <c r="T27" s="175"/>
    </row>
    <row r="28" spans="1:20" ht="12" outlineLevel="3">
      <c r="A28" s="218"/>
      <c r="B28" s="219"/>
      <c r="C28" s="220">
        <v>17</v>
      </c>
      <c r="D28" s="221"/>
      <c r="E28" s="249" t="s">
        <v>2736</v>
      </c>
      <c r="F28" s="223" t="s">
        <v>2816</v>
      </c>
      <c r="G28" s="221" t="s">
        <v>176</v>
      </c>
      <c r="H28" s="224">
        <v>100</v>
      </c>
      <c r="I28" s="225"/>
      <c r="J28" s="226">
        <f t="shared" si="0"/>
        <v>0</v>
      </c>
      <c r="K28" s="227"/>
      <c r="L28" s="227"/>
      <c r="M28" s="227"/>
      <c r="N28" s="227"/>
      <c r="O28" s="228"/>
      <c r="P28" s="228"/>
      <c r="Q28" s="228"/>
      <c r="R28" s="175"/>
      <c r="S28" s="175"/>
      <c r="T28" s="175"/>
    </row>
    <row r="29" spans="1:20" ht="12" outlineLevel="3">
      <c r="A29" s="218"/>
      <c r="B29" s="219"/>
      <c r="C29" s="220">
        <v>18</v>
      </c>
      <c r="D29" s="221"/>
      <c r="E29" s="249" t="s">
        <v>2736</v>
      </c>
      <c r="F29" s="223" t="s">
        <v>2817</v>
      </c>
      <c r="G29" s="221" t="s">
        <v>2744</v>
      </c>
      <c r="H29" s="224">
        <v>50</v>
      </c>
      <c r="I29" s="225"/>
      <c r="J29" s="226">
        <f t="shared" si="0"/>
        <v>0</v>
      </c>
      <c r="K29" s="227"/>
      <c r="L29" s="227"/>
      <c r="M29" s="227"/>
      <c r="N29" s="227"/>
      <c r="O29" s="228"/>
      <c r="P29" s="228"/>
      <c r="Q29" s="228"/>
      <c r="R29" s="175"/>
      <c r="S29" s="175"/>
      <c r="T29" s="175"/>
    </row>
    <row r="30" spans="1:20" ht="12" outlineLevel="3">
      <c r="A30" s="218"/>
      <c r="B30" s="219"/>
      <c r="C30" s="220">
        <v>19</v>
      </c>
      <c r="D30" s="221"/>
      <c r="E30" s="249" t="s">
        <v>2736</v>
      </c>
      <c r="F30" s="223" t="s">
        <v>2818</v>
      </c>
      <c r="G30" s="221" t="s">
        <v>2744</v>
      </c>
      <c r="H30" s="224">
        <v>1</v>
      </c>
      <c r="I30" s="225"/>
      <c r="J30" s="226">
        <f t="shared" si="0"/>
        <v>0</v>
      </c>
      <c r="K30" s="227"/>
      <c r="L30" s="227"/>
      <c r="M30" s="227"/>
      <c r="N30" s="227"/>
      <c r="O30" s="228"/>
      <c r="P30" s="228"/>
      <c r="Q30" s="228"/>
      <c r="R30" s="175"/>
      <c r="S30" s="175"/>
      <c r="T30" s="175"/>
    </row>
    <row r="31" spans="1:20" ht="12" outlineLevel="3">
      <c r="A31" s="218"/>
      <c r="B31" s="219"/>
      <c r="C31" s="220">
        <v>20</v>
      </c>
      <c r="D31" s="221"/>
      <c r="E31" s="249" t="s">
        <v>2736</v>
      </c>
      <c r="F31" s="223" t="s">
        <v>2819</v>
      </c>
      <c r="G31" s="221" t="s">
        <v>2744</v>
      </c>
      <c r="H31" s="224">
        <v>100</v>
      </c>
      <c r="I31" s="225"/>
      <c r="J31" s="226">
        <f t="shared" si="0"/>
        <v>0</v>
      </c>
      <c r="K31" s="227"/>
      <c r="L31" s="227"/>
      <c r="M31" s="227"/>
      <c r="N31" s="227"/>
      <c r="O31" s="228"/>
      <c r="P31" s="228"/>
      <c r="Q31" s="228"/>
      <c r="R31" s="175"/>
      <c r="S31" s="175"/>
      <c r="T31" s="175"/>
    </row>
    <row r="32" spans="1:20" ht="12" outlineLevel="3">
      <c r="A32" s="218"/>
      <c r="B32" s="219"/>
      <c r="C32" s="220">
        <v>21</v>
      </c>
      <c r="D32" s="221"/>
      <c r="E32" s="249" t="s">
        <v>2736</v>
      </c>
      <c r="F32" s="223" t="s">
        <v>2820</v>
      </c>
      <c r="G32" s="221" t="s">
        <v>2738</v>
      </c>
      <c r="H32" s="224">
        <v>1</v>
      </c>
      <c r="I32" s="225"/>
      <c r="J32" s="226">
        <f t="shared" si="0"/>
        <v>0</v>
      </c>
      <c r="K32" s="227"/>
      <c r="L32" s="227"/>
      <c r="M32" s="227"/>
      <c r="N32" s="227"/>
      <c r="O32" s="228"/>
      <c r="P32" s="228"/>
      <c r="Q32" s="228"/>
      <c r="R32" s="175"/>
      <c r="S32" s="175"/>
      <c r="T32" s="175"/>
    </row>
    <row r="33" spans="1:20" ht="24" outlineLevel="3">
      <c r="A33" s="218"/>
      <c r="B33" s="219"/>
      <c r="C33" s="220">
        <v>22</v>
      </c>
      <c r="D33" s="221"/>
      <c r="E33" s="249" t="s">
        <v>2746</v>
      </c>
      <c r="F33" s="223" t="s">
        <v>2747</v>
      </c>
      <c r="G33" s="221" t="s">
        <v>176</v>
      </c>
      <c r="H33" s="224">
        <v>100</v>
      </c>
      <c r="I33" s="225"/>
      <c r="J33" s="226">
        <f t="shared" si="0"/>
        <v>0</v>
      </c>
      <c r="K33" s="227"/>
      <c r="L33" s="227"/>
      <c r="M33" s="227"/>
      <c r="N33" s="227"/>
      <c r="O33" s="228"/>
      <c r="P33" s="228"/>
      <c r="Q33" s="228"/>
      <c r="R33" s="175"/>
      <c r="S33" s="175"/>
      <c r="T33" s="175"/>
    </row>
    <row r="34" spans="1:20" ht="24" outlineLevel="3">
      <c r="A34" s="218"/>
      <c r="B34" s="219"/>
      <c r="C34" s="220">
        <v>23</v>
      </c>
      <c r="D34" s="221"/>
      <c r="E34" s="249" t="s">
        <v>2746</v>
      </c>
      <c r="F34" s="223" t="s">
        <v>2748</v>
      </c>
      <c r="G34" s="221" t="s">
        <v>2738</v>
      </c>
      <c r="H34" s="224">
        <v>1</v>
      </c>
      <c r="I34" s="225"/>
      <c r="J34" s="226">
        <f t="shared" si="0"/>
        <v>0</v>
      </c>
      <c r="K34" s="227"/>
      <c r="L34" s="227"/>
      <c r="M34" s="227"/>
      <c r="N34" s="227"/>
      <c r="O34" s="228"/>
      <c r="P34" s="228"/>
      <c r="Q34" s="228"/>
      <c r="R34" s="175"/>
      <c r="S34" s="175"/>
      <c r="T34" s="175"/>
    </row>
    <row r="35" spans="1:20" ht="24" outlineLevel="3">
      <c r="A35" s="218"/>
      <c r="B35" s="219"/>
      <c r="C35" s="220">
        <v>24</v>
      </c>
      <c r="D35" s="221"/>
      <c r="E35" s="249" t="s">
        <v>2746</v>
      </c>
      <c r="F35" s="223" t="s">
        <v>2749</v>
      </c>
      <c r="G35" s="221" t="s">
        <v>2738</v>
      </c>
      <c r="H35" s="224">
        <v>1</v>
      </c>
      <c r="I35" s="225"/>
      <c r="J35" s="226">
        <f t="shared" si="0"/>
        <v>0</v>
      </c>
      <c r="K35" s="227"/>
      <c r="L35" s="227"/>
      <c r="M35" s="227"/>
      <c r="N35" s="227"/>
      <c r="O35" s="228"/>
      <c r="P35" s="228"/>
      <c r="Q35" s="228"/>
      <c r="R35" s="175"/>
      <c r="S35" s="175"/>
      <c r="T35" s="175"/>
    </row>
    <row r="36" spans="1:20" ht="36" outlineLevel="3">
      <c r="A36" s="218"/>
      <c r="B36" s="219"/>
      <c r="C36" s="220">
        <v>25</v>
      </c>
      <c r="D36" s="221"/>
      <c r="E36" s="249" t="s">
        <v>2750</v>
      </c>
      <c r="F36" s="223" t="s">
        <v>2821</v>
      </c>
      <c r="G36" s="221" t="s">
        <v>2738</v>
      </c>
      <c r="H36" s="224">
        <v>1</v>
      </c>
      <c r="I36" s="225"/>
      <c r="J36" s="226">
        <f t="shared" si="0"/>
        <v>0</v>
      </c>
      <c r="K36" s="227"/>
      <c r="L36" s="227"/>
      <c r="M36" s="227"/>
      <c r="N36" s="227"/>
      <c r="O36" s="228"/>
      <c r="P36" s="228"/>
      <c r="Q36" s="228"/>
      <c r="R36" s="175"/>
      <c r="S36" s="175"/>
      <c r="T36" s="175"/>
    </row>
    <row r="37" spans="1:20" ht="36" outlineLevel="3">
      <c r="A37" s="218"/>
      <c r="B37" s="219"/>
      <c r="C37" s="220">
        <v>26</v>
      </c>
      <c r="D37" s="221"/>
      <c r="E37" s="249" t="s">
        <v>2750</v>
      </c>
      <c r="F37" s="223" t="s">
        <v>2822</v>
      </c>
      <c r="G37" s="221" t="s">
        <v>2738</v>
      </c>
      <c r="H37" s="224">
        <v>1</v>
      </c>
      <c r="I37" s="225"/>
      <c r="J37" s="226">
        <f t="shared" si="0"/>
        <v>0</v>
      </c>
      <c r="K37" s="227"/>
      <c r="L37" s="227"/>
      <c r="M37" s="227"/>
      <c r="N37" s="227"/>
      <c r="O37" s="228"/>
      <c r="P37" s="228"/>
      <c r="Q37" s="228"/>
      <c r="R37" s="175"/>
      <c r="S37" s="175"/>
      <c r="T37" s="175"/>
    </row>
    <row r="38" spans="1:20" ht="12" outlineLevel="3">
      <c r="A38" s="218"/>
      <c r="B38" s="219"/>
      <c r="C38" s="220">
        <v>27</v>
      </c>
      <c r="D38" s="221"/>
      <c r="E38" s="249" t="s">
        <v>2753</v>
      </c>
      <c r="F38" s="223" t="s">
        <v>2826</v>
      </c>
      <c r="G38" s="221" t="s">
        <v>2738</v>
      </c>
      <c r="H38" s="224">
        <v>1</v>
      </c>
      <c r="I38" s="225"/>
      <c r="J38" s="226">
        <f t="shared" si="0"/>
        <v>0</v>
      </c>
      <c r="K38" s="227"/>
      <c r="L38" s="227"/>
      <c r="M38" s="227"/>
      <c r="N38" s="227"/>
      <c r="O38" s="228"/>
      <c r="P38" s="228"/>
      <c r="Q38" s="228"/>
      <c r="R38" s="175"/>
      <c r="S38" s="175"/>
      <c r="T38" s="175"/>
    </row>
    <row r="39" spans="1:20" ht="12" outlineLevel="3">
      <c r="A39" s="218"/>
      <c r="B39" s="219"/>
      <c r="C39" s="220">
        <v>28</v>
      </c>
      <c r="D39" s="221"/>
      <c r="E39" s="249" t="s">
        <v>2753</v>
      </c>
      <c r="F39" s="223" t="s">
        <v>2754</v>
      </c>
      <c r="G39" s="221" t="s">
        <v>2738</v>
      </c>
      <c r="H39" s="224">
        <v>1</v>
      </c>
      <c r="I39" s="225"/>
      <c r="J39" s="226">
        <f t="shared" si="0"/>
        <v>0</v>
      </c>
      <c r="K39" s="227"/>
      <c r="L39" s="227"/>
      <c r="M39" s="227"/>
      <c r="N39" s="227"/>
      <c r="O39" s="228"/>
      <c r="P39" s="228"/>
      <c r="Q39" s="228"/>
      <c r="R39" s="175"/>
      <c r="S39" s="175"/>
      <c r="T39" s="175"/>
    </row>
    <row r="40" spans="1:20" ht="12" outlineLevel="3">
      <c r="A40" s="218"/>
      <c r="B40" s="219"/>
      <c r="C40" s="220">
        <v>29</v>
      </c>
      <c r="D40" s="221"/>
      <c r="E40" s="249" t="s">
        <v>2753</v>
      </c>
      <c r="F40" s="223" t="s">
        <v>2755</v>
      </c>
      <c r="G40" s="221" t="s">
        <v>2738</v>
      </c>
      <c r="H40" s="224">
        <v>1</v>
      </c>
      <c r="I40" s="225"/>
      <c r="J40" s="226">
        <f t="shared" si="0"/>
        <v>0</v>
      </c>
      <c r="K40" s="227"/>
      <c r="L40" s="227"/>
      <c r="M40" s="227"/>
      <c r="N40" s="227"/>
      <c r="O40" s="228"/>
      <c r="P40" s="228"/>
      <c r="Q40" s="228"/>
      <c r="R40" s="175"/>
      <c r="S40" s="175"/>
      <c r="T40" s="175"/>
    </row>
    <row r="41" spans="1:20" ht="12" outlineLevel="3">
      <c r="A41" s="218"/>
      <c r="B41" s="219"/>
      <c r="C41" s="220">
        <v>30</v>
      </c>
      <c r="D41" s="221"/>
      <c r="E41" s="249" t="s">
        <v>2753</v>
      </c>
      <c r="F41" s="223" t="s">
        <v>2756</v>
      </c>
      <c r="G41" s="221" t="s">
        <v>2738</v>
      </c>
      <c r="H41" s="224">
        <v>1</v>
      </c>
      <c r="I41" s="225"/>
      <c r="J41" s="226">
        <f t="shared" si="0"/>
        <v>0</v>
      </c>
      <c r="K41" s="227"/>
      <c r="L41" s="227"/>
      <c r="M41" s="227"/>
      <c r="N41" s="227"/>
      <c r="O41" s="228"/>
      <c r="P41" s="228"/>
      <c r="Q41" s="228"/>
      <c r="R41" s="175"/>
      <c r="S41" s="175"/>
      <c r="T41" s="175"/>
    </row>
    <row r="42" spans="1:20" ht="12" outlineLevel="3">
      <c r="A42" s="218"/>
      <c r="B42" s="219"/>
      <c r="C42" s="220">
        <v>31</v>
      </c>
      <c r="D42" s="221"/>
      <c r="E42" s="249" t="s">
        <v>2757</v>
      </c>
      <c r="F42" s="223" t="s">
        <v>2801</v>
      </c>
      <c r="G42" s="221" t="s">
        <v>2738</v>
      </c>
      <c r="H42" s="224">
        <v>1</v>
      </c>
      <c r="I42" s="225"/>
      <c r="J42" s="226">
        <f t="shared" si="0"/>
        <v>0</v>
      </c>
      <c r="K42" s="227"/>
      <c r="L42" s="227"/>
      <c r="M42" s="227"/>
      <c r="N42" s="227"/>
      <c r="O42" s="228"/>
      <c r="P42" s="228"/>
      <c r="Q42" s="228"/>
      <c r="R42" s="175"/>
      <c r="S42" s="175"/>
      <c r="T42" s="175"/>
    </row>
    <row r="43" spans="1:20" ht="12" outlineLevel="3">
      <c r="A43" s="218"/>
      <c r="B43" s="219"/>
      <c r="C43" s="220">
        <v>32</v>
      </c>
      <c r="D43" s="221"/>
      <c r="E43" s="249" t="s">
        <v>2757</v>
      </c>
      <c r="F43" s="223" t="s">
        <v>2758</v>
      </c>
      <c r="G43" s="221" t="s">
        <v>2738</v>
      </c>
      <c r="H43" s="224">
        <v>1</v>
      </c>
      <c r="I43" s="225"/>
      <c r="J43" s="226">
        <f t="shared" si="0"/>
        <v>0</v>
      </c>
      <c r="K43" s="227"/>
      <c r="L43" s="227"/>
      <c r="M43" s="227"/>
      <c r="N43" s="227"/>
      <c r="O43" s="228"/>
      <c r="P43" s="228"/>
      <c r="Q43" s="228"/>
      <c r="R43" s="175"/>
      <c r="S43" s="175"/>
      <c r="T43" s="175"/>
    </row>
    <row r="44" spans="1:20" ht="12" outlineLevel="3">
      <c r="A44" s="218"/>
      <c r="B44" s="219"/>
      <c r="C44" s="220">
        <v>33</v>
      </c>
      <c r="D44" s="221"/>
      <c r="E44" s="249" t="s">
        <v>2757</v>
      </c>
      <c r="F44" s="223" t="s">
        <v>2823</v>
      </c>
      <c r="G44" s="221" t="s">
        <v>2738</v>
      </c>
      <c r="H44" s="224">
        <v>1</v>
      </c>
      <c r="I44" s="225"/>
      <c r="J44" s="226">
        <f t="shared" si="0"/>
        <v>0</v>
      </c>
      <c r="K44" s="227"/>
      <c r="L44" s="227"/>
      <c r="M44" s="227"/>
      <c r="N44" s="227"/>
      <c r="O44" s="228"/>
      <c r="P44" s="228"/>
      <c r="Q44" s="228"/>
      <c r="R44" s="175"/>
      <c r="S44" s="175"/>
      <c r="T44" s="175"/>
    </row>
    <row r="45" spans="1:20" ht="12" outlineLevel="3">
      <c r="A45" s="218"/>
      <c r="B45" s="219"/>
      <c r="C45" s="220">
        <v>34</v>
      </c>
      <c r="D45" s="221"/>
      <c r="E45" s="249" t="s">
        <v>2757</v>
      </c>
      <c r="F45" s="223" t="s">
        <v>2759</v>
      </c>
      <c r="G45" s="221" t="s">
        <v>2738</v>
      </c>
      <c r="H45" s="224">
        <v>1</v>
      </c>
      <c r="I45" s="225"/>
      <c r="J45" s="226">
        <f t="shared" si="0"/>
        <v>0</v>
      </c>
      <c r="K45" s="227"/>
      <c r="L45" s="227"/>
      <c r="M45" s="227"/>
      <c r="N45" s="227"/>
      <c r="O45" s="228"/>
      <c r="P45" s="228"/>
      <c r="Q45" s="228"/>
      <c r="R45" s="175"/>
      <c r="S45" s="175"/>
      <c r="T45" s="175"/>
    </row>
    <row r="46" spans="1:20" ht="12" outlineLevel="3">
      <c r="A46" s="218"/>
      <c r="B46" s="219"/>
      <c r="C46" s="220">
        <v>35</v>
      </c>
      <c r="D46" s="221"/>
      <c r="E46" s="249" t="s">
        <v>2757</v>
      </c>
      <c r="F46" s="223" t="s">
        <v>2760</v>
      </c>
      <c r="G46" s="221" t="s">
        <v>2738</v>
      </c>
      <c r="H46" s="224">
        <v>1</v>
      </c>
      <c r="I46" s="225"/>
      <c r="J46" s="226">
        <f t="shared" si="0"/>
        <v>0</v>
      </c>
      <c r="K46" s="227"/>
      <c r="L46" s="227"/>
      <c r="M46" s="227"/>
      <c r="N46" s="227"/>
      <c r="O46" s="228"/>
      <c r="P46" s="228"/>
      <c r="Q46" s="228"/>
      <c r="R46" s="175"/>
      <c r="S46" s="175"/>
      <c r="T46" s="175"/>
    </row>
    <row r="47" spans="1:20" ht="12" outlineLevel="3">
      <c r="A47" s="218"/>
      <c r="B47" s="219"/>
      <c r="C47" s="220">
        <v>36</v>
      </c>
      <c r="D47" s="221"/>
      <c r="E47" s="249" t="s">
        <v>2757</v>
      </c>
      <c r="F47" s="223" t="s">
        <v>2761</v>
      </c>
      <c r="G47" s="221" t="s">
        <v>2738</v>
      </c>
      <c r="H47" s="224">
        <v>1</v>
      </c>
      <c r="I47" s="225"/>
      <c r="J47" s="226">
        <f t="shared" si="0"/>
        <v>0</v>
      </c>
      <c r="K47" s="227"/>
      <c r="L47" s="227"/>
      <c r="M47" s="227"/>
      <c r="N47" s="227"/>
      <c r="O47" s="228"/>
      <c r="P47" s="228"/>
      <c r="Q47" s="228"/>
      <c r="R47" s="175"/>
      <c r="S47" s="175"/>
      <c r="T47" s="175"/>
    </row>
    <row r="48" spans="1:20" ht="12" outlineLevel="3">
      <c r="A48" s="218"/>
      <c r="B48" s="219"/>
      <c r="C48" s="220">
        <v>37</v>
      </c>
      <c r="D48" s="221"/>
      <c r="E48" s="249" t="s">
        <v>2757</v>
      </c>
      <c r="F48" s="223" t="s">
        <v>2762</v>
      </c>
      <c r="G48" s="221" t="s">
        <v>2738</v>
      </c>
      <c r="H48" s="224">
        <v>1</v>
      </c>
      <c r="I48" s="225"/>
      <c r="J48" s="226">
        <f t="shared" si="0"/>
        <v>0</v>
      </c>
      <c r="K48" s="227"/>
      <c r="L48" s="227"/>
      <c r="M48" s="227"/>
      <c r="N48" s="227"/>
      <c r="O48" s="228"/>
      <c r="P48" s="228"/>
      <c r="Q48" s="228"/>
      <c r="R48" s="175"/>
      <c r="S48" s="175"/>
      <c r="T48" s="175"/>
    </row>
    <row r="49" spans="1:20" ht="24" outlineLevel="3">
      <c r="A49" s="218"/>
      <c r="B49" s="219"/>
      <c r="C49" s="220">
        <v>38</v>
      </c>
      <c r="D49" s="221"/>
      <c r="E49" s="249" t="s">
        <v>2757</v>
      </c>
      <c r="F49" s="223" t="s">
        <v>2763</v>
      </c>
      <c r="G49" s="221" t="s">
        <v>2738</v>
      </c>
      <c r="H49" s="224">
        <v>1</v>
      </c>
      <c r="I49" s="225"/>
      <c r="J49" s="226">
        <f t="shared" si="0"/>
        <v>0</v>
      </c>
      <c r="K49" s="227"/>
      <c r="L49" s="227"/>
      <c r="M49" s="227"/>
      <c r="N49" s="227"/>
      <c r="O49" s="228"/>
      <c r="P49" s="228"/>
      <c r="Q49" s="228"/>
      <c r="R49" s="175"/>
      <c r="S49" s="175"/>
      <c r="T49" s="175"/>
    </row>
    <row r="50" spans="1:20" ht="12" outlineLevel="3">
      <c r="A50" s="218"/>
      <c r="B50" s="219"/>
      <c r="C50" s="220">
        <v>39</v>
      </c>
      <c r="D50" s="221"/>
      <c r="E50" s="249" t="s">
        <v>2757</v>
      </c>
      <c r="F50" s="223" t="s">
        <v>2764</v>
      </c>
      <c r="G50" s="221" t="s">
        <v>2738</v>
      </c>
      <c r="H50" s="224">
        <v>1</v>
      </c>
      <c r="I50" s="225"/>
      <c r="J50" s="226">
        <f t="shared" si="0"/>
        <v>0</v>
      </c>
      <c r="K50" s="227"/>
      <c r="L50" s="227"/>
      <c r="M50" s="227"/>
      <c r="N50" s="227"/>
      <c r="O50" s="228"/>
      <c r="P50" s="228"/>
      <c r="Q50" s="228"/>
      <c r="R50" s="175"/>
      <c r="S50" s="175"/>
      <c r="T50" s="175"/>
    </row>
    <row r="51" spans="1:20" ht="24" outlineLevel="3">
      <c r="A51" s="218"/>
      <c r="B51" s="219"/>
      <c r="C51" s="220">
        <v>40</v>
      </c>
      <c r="D51" s="221"/>
      <c r="E51" s="249" t="s">
        <v>2757</v>
      </c>
      <c r="F51" s="223" t="s">
        <v>2765</v>
      </c>
      <c r="G51" s="221" t="s">
        <v>2738</v>
      </c>
      <c r="H51" s="224">
        <v>10</v>
      </c>
      <c r="I51" s="225"/>
      <c r="J51" s="226">
        <f t="shared" si="0"/>
        <v>0</v>
      </c>
      <c r="K51" s="227"/>
      <c r="L51" s="227"/>
      <c r="M51" s="227"/>
      <c r="N51" s="227"/>
      <c r="O51" s="228"/>
      <c r="P51" s="228"/>
      <c r="Q51" s="228"/>
      <c r="R51" s="175"/>
      <c r="S51" s="175"/>
      <c r="T51" s="175"/>
    </row>
    <row r="52" spans="1:20" ht="12" outlineLevel="3">
      <c r="A52" s="218"/>
      <c r="B52" s="219"/>
      <c r="C52" s="220">
        <v>41</v>
      </c>
      <c r="D52" s="221"/>
      <c r="E52" s="249" t="s">
        <v>2757</v>
      </c>
      <c r="F52" s="223" t="s">
        <v>2824</v>
      </c>
      <c r="G52" s="221" t="s">
        <v>2738</v>
      </c>
      <c r="H52" s="224">
        <v>90</v>
      </c>
      <c r="I52" s="225"/>
      <c r="J52" s="226">
        <f t="shared" si="0"/>
        <v>0</v>
      </c>
      <c r="K52" s="227"/>
      <c r="L52" s="227"/>
      <c r="M52" s="227"/>
      <c r="N52" s="227"/>
      <c r="O52" s="228"/>
      <c r="P52" s="228"/>
      <c r="Q52" s="228"/>
      <c r="R52" s="175"/>
      <c r="S52" s="175"/>
      <c r="T52" s="175"/>
    </row>
    <row r="53" spans="1:20" ht="120" outlineLevel="3">
      <c r="A53" s="218"/>
      <c r="B53" s="219"/>
      <c r="C53" s="220">
        <v>42</v>
      </c>
      <c r="D53" s="221"/>
      <c r="E53" s="249" t="s">
        <v>2766</v>
      </c>
      <c r="F53" s="223" t="s">
        <v>2767</v>
      </c>
      <c r="G53" s="221" t="s">
        <v>2738</v>
      </c>
      <c r="H53" s="224">
        <v>1</v>
      </c>
      <c r="I53" s="225"/>
      <c r="J53" s="226">
        <f t="shared" si="0"/>
        <v>0</v>
      </c>
      <c r="K53" s="227"/>
      <c r="L53" s="227"/>
      <c r="M53" s="227"/>
      <c r="N53" s="227"/>
      <c r="O53" s="228"/>
      <c r="P53" s="228"/>
      <c r="Q53" s="228"/>
      <c r="R53" s="175"/>
      <c r="S53" s="175"/>
      <c r="T53" s="175"/>
    </row>
    <row r="54" spans="1:20" ht="96" outlineLevel="3">
      <c r="A54" s="218"/>
      <c r="B54" s="219"/>
      <c r="C54" s="220">
        <v>43</v>
      </c>
      <c r="D54" s="221"/>
      <c r="E54" s="249" t="s">
        <v>2768</v>
      </c>
      <c r="F54" s="223" t="s">
        <v>2769</v>
      </c>
      <c r="G54" s="221" t="s">
        <v>2738</v>
      </c>
      <c r="H54" s="224">
        <v>1</v>
      </c>
      <c r="I54" s="225"/>
      <c r="J54" s="226">
        <f t="shared" si="0"/>
        <v>0</v>
      </c>
      <c r="K54" s="227"/>
      <c r="L54" s="227"/>
      <c r="M54" s="227"/>
      <c r="N54" s="227"/>
      <c r="O54" s="228"/>
      <c r="P54" s="228"/>
      <c r="Q54" s="228"/>
      <c r="R54" s="175"/>
      <c r="S54" s="175"/>
      <c r="T54" s="175"/>
    </row>
    <row r="55" spans="1:20" ht="12" outlineLevel="3">
      <c r="B55" s="170"/>
      <c r="C55" s="229"/>
      <c r="D55" s="229"/>
      <c r="E55" s="229"/>
      <c r="F55" s="229"/>
      <c r="G55" s="229"/>
      <c r="H55" s="229"/>
      <c r="I55" s="231"/>
      <c r="J55" s="231"/>
      <c r="K55" s="170"/>
      <c r="L55" s="170"/>
      <c r="M55" s="170"/>
      <c r="N55" s="170"/>
      <c r="O55" s="170"/>
      <c r="P55" s="175"/>
      <c r="Q55" s="175"/>
    </row>
    <row r="56" spans="1:20" outlineLevel="3">
      <c r="B56" s="170"/>
      <c r="C56" s="170"/>
      <c r="D56" s="170"/>
      <c r="E56" s="170"/>
      <c r="F56" s="170"/>
      <c r="G56" s="170"/>
      <c r="H56" s="170"/>
      <c r="I56" s="175"/>
      <c r="J56" s="175"/>
      <c r="K56" s="170"/>
      <c r="L56" s="170"/>
      <c r="M56" s="170"/>
      <c r="N56" s="170"/>
      <c r="O56" s="170"/>
      <c r="P56" s="175"/>
      <c r="Q56" s="175"/>
    </row>
    <row r="57" spans="1:20" outlineLevel="1"/>
  </sheetData>
  <mergeCells count="2">
    <mergeCell ref="F2:J2"/>
    <mergeCell ref="F3:J3"/>
  </mergeCells>
  <pageMargins left="0.70866141732283472" right="0.70866141732283472" top="0.78740157480314965" bottom="0.78740157480314965" header="0.31496062992125984" footer="0.31496062992125984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EC473-1861-4822-8CAF-8E08D53F6948}">
  <sheetPr>
    <pageSetUpPr fitToPage="1"/>
  </sheetPr>
  <dimension ref="A1:G50"/>
  <sheetViews>
    <sheetView zoomScaleNormal="100" workbookViewId="0">
      <selection activeCell="B20" sqref="B20"/>
    </sheetView>
  </sheetViews>
  <sheetFormatPr defaultRowHeight="12.75"/>
  <cols>
    <col min="1" max="1" width="5.42578125" style="80" customWidth="1"/>
    <col min="2" max="2" width="16.5703125" style="80" bestFit="1" customWidth="1"/>
    <col min="3" max="3" width="59.42578125" style="80" customWidth="1"/>
    <col min="4" max="4" width="6.5703125" style="80" bestFit="1" customWidth="1"/>
    <col min="5" max="5" width="15.42578125" style="80" bestFit="1" customWidth="1"/>
    <col min="6" max="6" width="12.42578125" style="80" customWidth="1"/>
    <col min="7" max="7" width="15.7109375" style="80" customWidth="1"/>
    <col min="8" max="256" width="9.140625" style="80"/>
    <col min="257" max="257" width="5.42578125" style="80" customWidth="1"/>
    <col min="258" max="258" width="16.5703125" style="80" bestFit="1" customWidth="1"/>
    <col min="259" max="259" width="59.42578125" style="80" customWidth="1"/>
    <col min="260" max="260" width="6.5703125" style="80" bestFit="1" customWidth="1"/>
    <col min="261" max="261" width="15.42578125" style="80" bestFit="1" customWidth="1"/>
    <col min="262" max="262" width="12.42578125" style="80" customWidth="1"/>
    <col min="263" max="263" width="15.7109375" style="80" customWidth="1"/>
    <col min="264" max="512" width="9.140625" style="80"/>
    <col min="513" max="513" width="5.42578125" style="80" customWidth="1"/>
    <col min="514" max="514" width="16.5703125" style="80" bestFit="1" customWidth="1"/>
    <col min="515" max="515" width="59.42578125" style="80" customWidth="1"/>
    <col min="516" max="516" width="6.5703125" style="80" bestFit="1" customWidth="1"/>
    <col min="517" max="517" width="15.42578125" style="80" bestFit="1" customWidth="1"/>
    <col min="518" max="518" width="12.42578125" style="80" customWidth="1"/>
    <col min="519" max="519" width="15.7109375" style="80" customWidth="1"/>
    <col min="520" max="768" width="9.140625" style="80"/>
    <col min="769" max="769" width="5.42578125" style="80" customWidth="1"/>
    <col min="770" max="770" width="16.5703125" style="80" bestFit="1" customWidth="1"/>
    <col min="771" max="771" width="59.42578125" style="80" customWidth="1"/>
    <col min="772" max="772" width="6.5703125" style="80" bestFit="1" customWidth="1"/>
    <col min="773" max="773" width="15.42578125" style="80" bestFit="1" customWidth="1"/>
    <col min="774" max="774" width="12.42578125" style="80" customWidth="1"/>
    <col min="775" max="775" width="15.7109375" style="80" customWidth="1"/>
    <col min="776" max="1024" width="9.140625" style="80"/>
    <col min="1025" max="1025" width="5.42578125" style="80" customWidth="1"/>
    <col min="1026" max="1026" width="16.5703125" style="80" bestFit="1" customWidth="1"/>
    <col min="1027" max="1027" width="59.42578125" style="80" customWidth="1"/>
    <col min="1028" max="1028" width="6.5703125" style="80" bestFit="1" customWidth="1"/>
    <col min="1029" max="1029" width="15.42578125" style="80" bestFit="1" customWidth="1"/>
    <col min="1030" max="1030" width="12.42578125" style="80" customWidth="1"/>
    <col min="1031" max="1031" width="15.7109375" style="80" customWidth="1"/>
    <col min="1032" max="1280" width="9.140625" style="80"/>
    <col min="1281" max="1281" width="5.42578125" style="80" customWidth="1"/>
    <col min="1282" max="1282" width="16.5703125" style="80" bestFit="1" customWidth="1"/>
    <col min="1283" max="1283" width="59.42578125" style="80" customWidth="1"/>
    <col min="1284" max="1284" width="6.5703125" style="80" bestFit="1" customWidth="1"/>
    <col min="1285" max="1285" width="15.42578125" style="80" bestFit="1" customWidth="1"/>
    <col min="1286" max="1286" width="12.42578125" style="80" customWidth="1"/>
    <col min="1287" max="1287" width="15.7109375" style="80" customWidth="1"/>
    <col min="1288" max="1536" width="9.140625" style="80"/>
    <col min="1537" max="1537" width="5.42578125" style="80" customWidth="1"/>
    <col min="1538" max="1538" width="16.5703125" style="80" bestFit="1" customWidth="1"/>
    <col min="1539" max="1539" width="59.42578125" style="80" customWidth="1"/>
    <col min="1540" max="1540" width="6.5703125" style="80" bestFit="1" customWidth="1"/>
    <col min="1541" max="1541" width="15.42578125" style="80" bestFit="1" customWidth="1"/>
    <col min="1542" max="1542" width="12.42578125" style="80" customWidth="1"/>
    <col min="1543" max="1543" width="15.7109375" style="80" customWidth="1"/>
    <col min="1544" max="1792" width="9.140625" style="80"/>
    <col min="1793" max="1793" width="5.42578125" style="80" customWidth="1"/>
    <col min="1794" max="1794" width="16.5703125" style="80" bestFit="1" customWidth="1"/>
    <col min="1795" max="1795" width="59.42578125" style="80" customWidth="1"/>
    <col min="1796" max="1796" width="6.5703125" style="80" bestFit="1" customWidth="1"/>
    <col min="1797" max="1797" width="15.42578125" style="80" bestFit="1" customWidth="1"/>
    <col min="1798" max="1798" width="12.42578125" style="80" customWidth="1"/>
    <col min="1799" max="1799" width="15.7109375" style="80" customWidth="1"/>
    <col min="1800" max="2048" width="9.140625" style="80"/>
    <col min="2049" max="2049" width="5.42578125" style="80" customWidth="1"/>
    <col min="2050" max="2050" width="16.5703125" style="80" bestFit="1" customWidth="1"/>
    <col min="2051" max="2051" width="59.42578125" style="80" customWidth="1"/>
    <col min="2052" max="2052" width="6.5703125" style="80" bestFit="1" customWidth="1"/>
    <col min="2053" max="2053" width="15.42578125" style="80" bestFit="1" customWidth="1"/>
    <col min="2054" max="2054" width="12.42578125" style="80" customWidth="1"/>
    <col min="2055" max="2055" width="15.7109375" style="80" customWidth="1"/>
    <col min="2056" max="2304" width="9.140625" style="80"/>
    <col min="2305" max="2305" width="5.42578125" style="80" customWidth="1"/>
    <col min="2306" max="2306" width="16.5703125" style="80" bestFit="1" customWidth="1"/>
    <col min="2307" max="2307" width="59.42578125" style="80" customWidth="1"/>
    <col min="2308" max="2308" width="6.5703125" style="80" bestFit="1" customWidth="1"/>
    <col min="2309" max="2309" width="15.42578125" style="80" bestFit="1" customWidth="1"/>
    <col min="2310" max="2310" width="12.42578125" style="80" customWidth="1"/>
    <col min="2311" max="2311" width="15.7109375" style="80" customWidth="1"/>
    <col min="2312" max="2560" width="9.140625" style="80"/>
    <col min="2561" max="2561" width="5.42578125" style="80" customWidth="1"/>
    <col min="2562" max="2562" width="16.5703125" style="80" bestFit="1" customWidth="1"/>
    <col min="2563" max="2563" width="59.42578125" style="80" customWidth="1"/>
    <col min="2564" max="2564" width="6.5703125" style="80" bestFit="1" customWidth="1"/>
    <col min="2565" max="2565" width="15.42578125" style="80" bestFit="1" customWidth="1"/>
    <col min="2566" max="2566" width="12.42578125" style="80" customWidth="1"/>
    <col min="2567" max="2567" width="15.7109375" style="80" customWidth="1"/>
    <col min="2568" max="2816" width="9.140625" style="80"/>
    <col min="2817" max="2817" width="5.42578125" style="80" customWidth="1"/>
    <col min="2818" max="2818" width="16.5703125" style="80" bestFit="1" customWidth="1"/>
    <col min="2819" max="2819" width="59.42578125" style="80" customWidth="1"/>
    <col min="2820" max="2820" width="6.5703125" style="80" bestFit="1" customWidth="1"/>
    <col min="2821" max="2821" width="15.42578125" style="80" bestFit="1" customWidth="1"/>
    <col min="2822" max="2822" width="12.42578125" style="80" customWidth="1"/>
    <col min="2823" max="2823" width="15.7109375" style="80" customWidth="1"/>
    <col min="2824" max="3072" width="9.140625" style="80"/>
    <col min="3073" max="3073" width="5.42578125" style="80" customWidth="1"/>
    <col min="3074" max="3074" width="16.5703125" style="80" bestFit="1" customWidth="1"/>
    <col min="3075" max="3075" width="59.42578125" style="80" customWidth="1"/>
    <col min="3076" max="3076" width="6.5703125" style="80" bestFit="1" customWidth="1"/>
    <col min="3077" max="3077" width="15.42578125" style="80" bestFit="1" customWidth="1"/>
    <col min="3078" max="3078" width="12.42578125" style="80" customWidth="1"/>
    <col min="3079" max="3079" width="15.7109375" style="80" customWidth="1"/>
    <col min="3080" max="3328" width="9.140625" style="80"/>
    <col min="3329" max="3329" width="5.42578125" style="80" customWidth="1"/>
    <col min="3330" max="3330" width="16.5703125" style="80" bestFit="1" customWidth="1"/>
    <col min="3331" max="3331" width="59.42578125" style="80" customWidth="1"/>
    <col min="3332" max="3332" width="6.5703125" style="80" bestFit="1" customWidth="1"/>
    <col min="3333" max="3333" width="15.42578125" style="80" bestFit="1" customWidth="1"/>
    <col min="3334" max="3334" width="12.42578125" style="80" customWidth="1"/>
    <col min="3335" max="3335" width="15.7109375" style="80" customWidth="1"/>
    <col min="3336" max="3584" width="9.140625" style="80"/>
    <col min="3585" max="3585" width="5.42578125" style="80" customWidth="1"/>
    <col min="3586" max="3586" width="16.5703125" style="80" bestFit="1" customWidth="1"/>
    <col min="3587" max="3587" width="59.42578125" style="80" customWidth="1"/>
    <col min="3588" max="3588" width="6.5703125" style="80" bestFit="1" customWidth="1"/>
    <col min="3589" max="3589" width="15.42578125" style="80" bestFit="1" customWidth="1"/>
    <col min="3590" max="3590" width="12.42578125" style="80" customWidth="1"/>
    <col min="3591" max="3591" width="15.7109375" style="80" customWidth="1"/>
    <col min="3592" max="3840" width="9.140625" style="80"/>
    <col min="3841" max="3841" width="5.42578125" style="80" customWidth="1"/>
    <col min="3842" max="3842" width="16.5703125" style="80" bestFit="1" customWidth="1"/>
    <col min="3843" max="3843" width="59.42578125" style="80" customWidth="1"/>
    <col min="3844" max="3844" width="6.5703125" style="80" bestFit="1" customWidth="1"/>
    <col min="3845" max="3845" width="15.42578125" style="80" bestFit="1" customWidth="1"/>
    <col min="3846" max="3846" width="12.42578125" style="80" customWidth="1"/>
    <col min="3847" max="3847" width="15.7109375" style="80" customWidth="1"/>
    <col min="3848" max="4096" width="9.140625" style="80"/>
    <col min="4097" max="4097" width="5.42578125" style="80" customWidth="1"/>
    <col min="4098" max="4098" width="16.5703125" style="80" bestFit="1" customWidth="1"/>
    <col min="4099" max="4099" width="59.42578125" style="80" customWidth="1"/>
    <col min="4100" max="4100" width="6.5703125" style="80" bestFit="1" customWidth="1"/>
    <col min="4101" max="4101" width="15.42578125" style="80" bestFit="1" customWidth="1"/>
    <col min="4102" max="4102" width="12.42578125" style="80" customWidth="1"/>
    <col min="4103" max="4103" width="15.7109375" style="80" customWidth="1"/>
    <col min="4104" max="4352" width="9.140625" style="80"/>
    <col min="4353" max="4353" width="5.42578125" style="80" customWidth="1"/>
    <col min="4354" max="4354" width="16.5703125" style="80" bestFit="1" customWidth="1"/>
    <col min="4355" max="4355" width="59.42578125" style="80" customWidth="1"/>
    <col min="4356" max="4356" width="6.5703125" style="80" bestFit="1" customWidth="1"/>
    <col min="4357" max="4357" width="15.42578125" style="80" bestFit="1" customWidth="1"/>
    <col min="4358" max="4358" width="12.42578125" style="80" customWidth="1"/>
    <col min="4359" max="4359" width="15.7109375" style="80" customWidth="1"/>
    <col min="4360" max="4608" width="9.140625" style="80"/>
    <col min="4609" max="4609" width="5.42578125" style="80" customWidth="1"/>
    <col min="4610" max="4610" width="16.5703125" style="80" bestFit="1" customWidth="1"/>
    <col min="4611" max="4611" width="59.42578125" style="80" customWidth="1"/>
    <col min="4612" max="4612" width="6.5703125" style="80" bestFit="1" customWidth="1"/>
    <col min="4613" max="4613" width="15.42578125" style="80" bestFit="1" customWidth="1"/>
    <col min="4614" max="4614" width="12.42578125" style="80" customWidth="1"/>
    <col min="4615" max="4615" width="15.7109375" style="80" customWidth="1"/>
    <col min="4616" max="4864" width="9.140625" style="80"/>
    <col min="4865" max="4865" width="5.42578125" style="80" customWidth="1"/>
    <col min="4866" max="4866" width="16.5703125" style="80" bestFit="1" customWidth="1"/>
    <col min="4867" max="4867" width="59.42578125" style="80" customWidth="1"/>
    <col min="4868" max="4868" width="6.5703125" style="80" bestFit="1" customWidth="1"/>
    <col min="4869" max="4869" width="15.42578125" style="80" bestFit="1" customWidth="1"/>
    <col min="4870" max="4870" width="12.42578125" style="80" customWidth="1"/>
    <col min="4871" max="4871" width="15.7109375" style="80" customWidth="1"/>
    <col min="4872" max="5120" width="9.140625" style="80"/>
    <col min="5121" max="5121" width="5.42578125" style="80" customWidth="1"/>
    <col min="5122" max="5122" width="16.5703125" style="80" bestFit="1" customWidth="1"/>
    <col min="5123" max="5123" width="59.42578125" style="80" customWidth="1"/>
    <col min="5124" max="5124" width="6.5703125" style="80" bestFit="1" customWidth="1"/>
    <col min="5125" max="5125" width="15.42578125" style="80" bestFit="1" customWidth="1"/>
    <col min="5126" max="5126" width="12.42578125" style="80" customWidth="1"/>
    <col min="5127" max="5127" width="15.7109375" style="80" customWidth="1"/>
    <col min="5128" max="5376" width="9.140625" style="80"/>
    <col min="5377" max="5377" width="5.42578125" style="80" customWidth="1"/>
    <col min="5378" max="5378" width="16.5703125" style="80" bestFit="1" customWidth="1"/>
    <col min="5379" max="5379" width="59.42578125" style="80" customWidth="1"/>
    <col min="5380" max="5380" width="6.5703125" style="80" bestFit="1" customWidth="1"/>
    <col min="5381" max="5381" width="15.42578125" style="80" bestFit="1" customWidth="1"/>
    <col min="5382" max="5382" width="12.42578125" style="80" customWidth="1"/>
    <col min="5383" max="5383" width="15.7109375" style="80" customWidth="1"/>
    <col min="5384" max="5632" width="9.140625" style="80"/>
    <col min="5633" max="5633" width="5.42578125" style="80" customWidth="1"/>
    <col min="5634" max="5634" width="16.5703125" style="80" bestFit="1" customWidth="1"/>
    <col min="5635" max="5635" width="59.42578125" style="80" customWidth="1"/>
    <col min="5636" max="5636" width="6.5703125" style="80" bestFit="1" customWidth="1"/>
    <col min="5637" max="5637" width="15.42578125" style="80" bestFit="1" customWidth="1"/>
    <col min="5638" max="5638" width="12.42578125" style="80" customWidth="1"/>
    <col min="5639" max="5639" width="15.7109375" style="80" customWidth="1"/>
    <col min="5640" max="5888" width="9.140625" style="80"/>
    <col min="5889" max="5889" width="5.42578125" style="80" customWidth="1"/>
    <col min="5890" max="5890" width="16.5703125" style="80" bestFit="1" customWidth="1"/>
    <col min="5891" max="5891" width="59.42578125" style="80" customWidth="1"/>
    <col min="5892" max="5892" width="6.5703125" style="80" bestFit="1" customWidth="1"/>
    <col min="5893" max="5893" width="15.42578125" style="80" bestFit="1" customWidth="1"/>
    <col min="5894" max="5894" width="12.42578125" style="80" customWidth="1"/>
    <col min="5895" max="5895" width="15.7109375" style="80" customWidth="1"/>
    <col min="5896" max="6144" width="9.140625" style="80"/>
    <col min="6145" max="6145" width="5.42578125" style="80" customWidth="1"/>
    <col min="6146" max="6146" width="16.5703125" style="80" bestFit="1" customWidth="1"/>
    <col min="6147" max="6147" width="59.42578125" style="80" customWidth="1"/>
    <col min="6148" max="6148" width="6.5703125" style="80" bestFit="1" customWidth="1"/>
    <col min="6149" max="6149" width="15.42578125" style="80" bestFit="1" customWidth="1"/>
    <col min="6150" max="6150" width="12.42578125" style="80" customWidth="1"/>
    <col min="6151" max="6151" width="15.7109375" style="80" customWidth="1"/>
    <col min="6152" max="6400" width="9.140625" style="80"/>
    <col min="6401" max="6401" width="5.42578125" style="80" customWidth="1"/>
    <col min="6402" max="6402" width="16.5703125" style="80" bestFit="1" customWidth="1"/>
    <col min="6403" max="6403" width="59.42578125" style="80" customWidth="1"/>
    <col min="6404" max="6404" width="6.5703125" style="80" bestFit="1" customWidth="1"/>
    <col min="6405" max="6405" width="15.42578125" style="80" bestFit="1" customWidth="1"/>
    <col min="6406" max="6406" width="12.42578125" style="80" customWidth="1"/>
    <col min="6407" max="6407" width="15.7109375" style="80" customWidth="1"/>
    <col min="6408" max="6656" width="9.140625" style="80"/>
    <col min="6657" max="6657" width="5.42578125" style="80" customWidth="1"/>
    <col min="6658" max="6658" width="16.5703125" style="80" bestFit="1" customWidth="1"/>
    <col min="6659" max="6659" width="59.42578125" style="80" customWidth="1"/>
    <col min="6660" max="6660" width="6.5703125" style="80" bestFit="1" customWidth="1"/>
    <col min="6661" max="6661" width="15.42578125" style="80" bestFit="1" customWidth="1"/>
    <col min="6662" max="6662" width="12.42578125" style="80" customWidth="1"/>
    <col min="6663" max="6663" width="15.7109375" style="80" customWidth="1"/>
    <col min="6664" max="6912" width="9.140625" style="80"/>
    <col min="6913" max="6913" width="5.42578125" style="80" customWidth="1"/>
    <col min="6914" max="6914" width="16.5703125" style="80" bestFit="1" customWidth="1"/>
    <col min="6915" max="6915" width="59.42578125" style="80" customWidth="1"/>
    <col min="6916" max="6916" width="6.5703125" style="80" bestFit="1" customWidth="1"/>
    <col min="6917" max="6917" width="15.42578125" style="80" bestFit="1" customWidth="1"/>
    <col min="6918" max="6918" width="12.42578125" style="80" customWidth="1"/>
    <col min="6919" max="6919" width="15.7109375" style="80" customWidth="1"/>
    <col min="6920" max="7168" width="9.140625" style="80"/>
    <col min="7169" max="7169" width="5.42578125" style="80" customWidth="1"/>
    <col min="7170" max="7170" width="16.5703125" style="80" bestFit="1" customWidth="1"/>
    <col min="7171" max="7171" width="59.42578125" style="80" customWidth="1"/>
    <col min="7172" max="7172" width="6.5703125" style="80" bestFit="1" customWidth="1"/>
    <col min="7173" max="7173" width="15.42578125" style="80" bestFit="1" customWidth="1"/>
    <col min="7174" max="7174" width="12.42578125" style="80" customWidth="1"/>
    <col min="7175" max="7175" width="15.7109375" style="80" customWidth="1"/>
    <col min="7176" max="7424" width="9.140625" style="80"/>
    <col min="7425" max="7425" width="5.42578125" style="80" customWidth="1"/>
    <col min="7426" max="7426" width="16.5703125" style="80" bestFit="1" customWidth="1"/>
    <col min="7427" max="7427" width="59.42578125" style="80" customWidth="1"/>
    <col min="7428" max="7428" width="6.5703125" style="80" bestFit="1" customWidth="1"/>
    <col min="7429" max="7429" width="15.42578125" style="80" bestFit="1" customWidth="1"/>
    <col min="7430" max="7430" width="12.42578125" style="80" customWidth="1"/>
    <col min="7431" max="7431" width="15.7109375" style="80" customWidth="1"/>
    <col min="7432" max="7680" width="9.140625" style="80"/>
    <col min="7681" max="7681" width="5.42578125" style="80" customWidth="1"/>
    <col min="7682" max="7682" width="16.5703125" style="80" bestFit="1" customWidth="1"/>
    <col min="7683" max="7683" width="59.42578125" style="80" customWidth="1"/>
    <col min="7684" max="7684" width="6.5703125" style="80" bestFit="1" customWidth="1"/>
    <col min="7685" max="7685" width="15.42578125" style="80" bestFit="1" customWidth="1"/>
    <col min="7686" max="7686" width="12.42578125" style="80" customWidth="1"/>
    <col min="7687" max="7687" width="15.7109375" style="80" customWidth="1"/>
    <col min="7688" max="7936" width="9.140625" style="80"/>
    <col min="7937" max="7937" width="5.42578125" style="80" customWidth="1"/>
    <col min="7938" max="7938" width="16.5703125" style="80" bestFit="1" customWidth="1"/>
    <col min="7939" max="7939" width="59.42578125" style="80" customWidth="1"/>
    <col min="7940" max="7940" width="6.5703125" style="80" bestFit="1" customWidth="1"/>
    <col min="7941" max="7941" width="15.42578125" style="80" bestFit="1" customWidth="1"/>
    <col min="7942" max="7942" width="12.42578125" style="80" customWidth="1"/>
    <col min="7943" max="7943" width="15.7109375" style="80" customWidth="1"/>
    <col min="7944" max="8192" width="9.140625" style="80"/>
    <col min="8193" max="8193" width="5.42578125" style="80" customWidth="1"/>
    <col min="8194" max="8194" width="16.5703125" style="80" bestFit="1" customWidth="1"/>
    <col min="8195" max="8195" width="59.42578125" style="80" customWidth="1"/>
    <col min="8196" max="8196" width="6.5703125" style="80" bestFit="1" customWidth="1"/>
    <col min="8197" max="8197" width="15.42578125" style="80" bestFit="1" customWidth="1"/>
    <col min="8198" max="8198" width="12.42578125" style="80" customWidth="1"/>
    <col min="8199" max="8199" width="15.7109375" style="80" customWidth="1"/>
    <col min="8200" max="8448" width="9.140625" style="80"/>
    <col min="8449" max="8449" width="5.42578125" style="80" customWidth="1"/>
    <col min="8450" max="8450" width="16.5703125" style="80" bestFit="1" customWidth="1"/>
    <col min="8451" max="8451" width="59.42578125" style="80" customWidth="1"/>
    <col min="8452" max="8452" width="6.5703125" style="80" bestFit="1" customWidth="1"/>
    <col min="8453" max="8453" width="15.42578125" style="80" bestFit="1" customWidth="1"/>
    <col min="8454" max="8454" width="12.42578125" style="80" customWidth="1"/>
    <col min="8455" max="8455" width="15.7109375" style="80" customWidth="1"/>
    <col min="8456" max="8704" width="9.140625" style="80"/>
    <col min="8705" max="8705" width="5.42578125" style="80" customWidth="1"/>
    <col min="8706" max="8706" width="16.5703125" style="80" bestFit="1" customWidth="1"/>
    <col min="8707" max="8707" width="59.42578125" style="80" customWidth="1"/>
    <col min="8708" max="8708" width="6.5703125" style="80" bestFit="1" customWidth="1"/>
    <col min="8709" max="8709" width="15.42578125" style="80" bestFit="1" customWidth="1"/>
    <col min="8710" max="8710" width="12.42578125" style="80" customWidth="1"/>
    <col min="8711" max="8711" width="15.7109375" style="80" customWidth="1"/>
    <col min="8712" max="8960" width="9.140625" style="80"/>
    <col min="8961" max="8961" width="5.42578125" style="80" customWidth="1"/>
    <col min="8962" max="8962" width="16.5703125" style="80" bestFit="1" customWidth="1"/>
    <col min="8963" max="8963" width="59.42578125" style="80" customWidth="1"/>
    <col min="8964" max="8964" width="6.5703125" style="80" bestFit="1" customWidth="1"/>
    <col min="8965" max="8965" width="15.42578125" style="80" bestFit="1" customWidth="1"/>
    <col min="8966" max="8966" width="12.42578125" style="80" customWidth="1"/>
    <col min="8967" max="8967" width="15.7109375" style="80" customWidth="1"/>
    <col min="8968" max="9216" width="9.140625" style="80"/>
    <col min="9217" max="9217" width="5.42578125" style="80" customWidth="1"/>
    <col min="9218" max="9218" width="16.5703125" style="80" bestFit="1" customWidth="1"/>
    <col min="9219" max="9219" width="59.42578125" style="80" customWidth="1"/>
    <col min="9220" max="9220" width="6.5703125" style="80" bestFit="1" customWidth="1"/>
    <col min="9221" max="9221" width="15.42578125" style="80" bestFit="1" customWidth="1"/>
    <col min="9222" max="9222" width="12.42578125" style="80" customWidth="1"/>
    <col min="9223" max="9223" width="15.7109375" style="80" customWidth="1"/>
    <col min="9224" max="9472" width="9.140625" style="80"/>
    <col min="9473" max="9473" width="5.42578125" style="80" customWidth="1"/>
    <col min="9474" max="9474" width="16.5703125" style="80" bestFit="1" customWidth="1"/>
    <col min="9475" max="9475" width="59.42578125" style="80" customWidth="1"/>
    <col min="9476" max="9476" width="6.5703125" style="80" bestFit="1" customWidth="1"/>
    <col min="9477" max="9477" width="15.42578125" style="80" bestFit="1" customWidth="1"/>
    <col min="9478" max="9478" width="12.42578125" style="80" customWidth="1"/>
    <col min="9479" max="9479" width="15.7109375" style="80" customWidth="1"/>
    <col min="9480" max="9728" width="9.140625" style="80"/>
    <col min="9729" max="9729" width="5.42578125" style="80" customWidth="1"/>
    <col min="9730" max="9730" width="16.5703125" style="80" bestFit="1" customWidth="1"/>
    <col min="9731" max="9731" width="59.42578125" style="80" customWidth="1"/>
    <col min="9732" max="9732" width="6.5703125" style="80" bestFit="1" customWidth="1"/>
    <col min="9733" max="9733" width="15.42578125" style="80" bestFit="1" customWidth="1"/>
    <col min="9734" max="9734" width="12.42578125" style="80" customWidth="1"/>
    <col min="9735" max="9735" width="15.7109375" style="80" customWidth="1"/>
    <col min="9736" max="9984" width="9.140625" style="80"/>
    <col min="9985" max="9985" width="5.42578125" style="80" customWidth="1"/>
    <col min="9986" max="9986" width="16.5703125" style="80" bestFit="1" customWidth="1"/>
    <col min="9987" max="9987" width="59.42578125" style="80" customWidth="1"/>
    <col min="9988" max="9988" width="6.5703125" style="80" bestFit="1" customWidth="1"/>
    <col min="9989" max="9989" width="15.42578125" style="80" bestFit="1" customWidth="1"/>
    <col min="9990" max="9990" width="12.42578125" style="80" customWidth="1"/>
    <col min="9991" max="9991" width="15.7109375" style="80" customWidth="1"/>
    <col min="9992" max="10240" width="9.140625" style="80"/>
    <col min="10241" max="10241" width="5.42578125" style="80" customWidth="1"/>
    <col min="10242" max="10242" width="16.5703125" style="80" bestFit="1" customWidth="1"/>
    <col min="10243" max="10243" width="59.42578125" style="80" customWidth="1"/>
    <col min="10244" max="10244" width="6.5703125" style="80" bestFit="1" customWidth="1"/>
    <col min="10245" max="10245" width="15.42578125" style="80" bestFit="1" customWidth="1"/>
    <col min="10246" max="10246" width="12.42578125" style="80" customWidth="1"/>
    <col min="10247" max="10247" width="15.7109375" style="80" customWidth="1"/>
    <col min="10248" max="10496" width="9.140625" style="80"/>
    <col min="10497" max="10497" width="5.42578125" style="80" customWidth="1"/>
    <col min="10498" max="10498" width="16.5703125" style="80" bestFit="1" customWidth="1"/>
    <col min="10499" max="10499" width="59.42578125" style="80" customWidth="1"/>
    <col min="10500" max="10500" width="6.5703125" style="80" bestFit="1" customWidth="1"/>
    <col min="10501" max="10501" width="15.42578125" style="80" bestFit="1" customWidth="1"/>
    <col min="10502" max="10502" width="12.42578125" style="80" customWidth="1"/>
    <col min="10503" max="10503" width="15.7109375" style="80" customWidth="1"/>
    <col min="10504" max="10752" width="9.140625" style="80"/>
    <col min="10753" max="10753" width="5.42578125" style="80" customWidth="1"/>
    <col min="10754" max="10754" width="16.5703125" style="80" bestFit="1" customWidth="1"/>
    <col min="10755" max="10755" width="59.42578125" style="80" customWidth="1"/>
    <col min="10756" max="10756" width="6.5703125" style="80" bestFit="1" customWidth="1"/>
    <col min="10757" max="10757" width="15.42578125" style="80" bestFit="1" customWidth="1"/>
    <col min="10758" max="10758" width="12.42578125" style="80" customWidth="1"/>
    <col min="10759" max="10759" width="15.7109375" style="80" customWidth="1"/>
    <col min="10760" max="11008" width="9.140625" style="80"/>
    <col min="11009" max="11009" width="5.42578125" style="80" customWidth="1"/>
    <col min="11010" max="11010" width="16.5703125" style="80" bestFit="1" customWidth="1"/>
    <col min="11011" max="11011" width="59.42578125" style="80" customWidth="1"/>
    <col min="11012" max="11012" width="6.5703125" style="80" bestFit="1" customWidth="1"/>
    <col min="11013" max="11013" width="15.42578125" style="80" bestFit="1" customWidth="1"/>
    <col min="11014" max="11014" width="12.42578125" style="80" customWidth="1"/>
    <col min="11015" max="11015" width="15.7109375" style="80" customWidth="1"/>
    <col min="11016" max="11264" width="9.140625" style="80"/>
    <col min="11265" max="11265" width="5.42578125" style="80" customWidth="1"/>
    <col min="11266" max="11266" width="16.5703125" style="80" bestFit="1" customWidth="1"/>
    <col min="11267" max="11267" width="59.42578125" style="80" customWidth="1"/>
    <col min="11268" max="11268" width="6.5703125" style="80" bestFit="1" customWidth="1"/>
    <col min="11269" max="11269" width="15.42578125" style="80" bestFit="1" customWidth="1"/>
    <col min="11270" max="11270" width="12.42578125" style="80" customWidth="1"/>
    <col min="11271" max="11271" width="15.7109375" style="80" customWidth="1"/>
    <col min="11272" max="11520" width="9.140625" style="80"/>
    <col min="11521" max="11521" width="5.42578125" style="80" customWidth="1"/>
    <col min="11522" max="11522" width="16.5703125" style="80" bestFit="1" customWidth="1"/>
    <col min="11523" max="11523" width="59.42578125" style="80" customWidth="1"/>
    <col min="11524" max="11524" width="6.5703125" style="80" bestFit="1" customWidth="1"/>
    <col min="11525" max="11525" width="15.42578125" style="80" bestFit="1" customWidth="1"/>
    <col min="11526" max="11526" width="12.42578125" style="80" customWidth="1"/>
    <col min="11527" max="11527" width="15.7109375" style="80" customWidth="1"/>
    <col min="11528" max="11776" width="9.140625" style="80"/>
    <col min="11777" max="11777" width="5.42578125" style="80" customWidth="1"/>
    <col min="11778" max="11778" width="16.5703125" style="80" bestFit="1" customWidth="1"/>
    <col min="11779" max="11779" width="59.42578125" style="80" customWidth="1"/>
    <col min="11780" max="11780" width="6.5703125" style="80" bestFit="1" customWidth="1"/>
    <col min="11781" max="11781" width="15.42578125" style="80" bestFit="1" customWidth="1"/>
    <col min="11782" max="11782" width="12.42578125" style="80" customWidth="1"/>
    <col min="11783" max="11783" width="15.7109375" style="80" customWidth="1"/>
    <col min="11784" max="12032" width="9.140625" style="80"/>
    <col min="12033" max="12033" width="5.42578125" style="80" customWidth="1"/>
    <col min="12034" max="12034" width="16.5703125" style="80" bestFit="1" customWidth="1"/>
    <col min="12035" max="12035" width="59.42578125" style="80" customWidth="1"/>
    <col min="12036" max="12036" width="6.5703125" style="80" bestFit="1" customWidth="1"/>
    <col min="12037" max="12037" width="15.42578125" style="80" bestFit="1" customWidth="1"/>
    <col min="12038" max="12038" width="12.42578125" style="80" customWidth="1"/>
    <col min="12039" max="12039" width="15.7109375" style="80" customWidth="1"/>
    <col min="12040" max="12288" width="9.140625" style="80"/>
    <col min="12289" max="12289" width="5.42578125" style="80" customWidth="1"/>
    <col min="12290" max="12290" width="16.5703125" style="80" bestFit="1" customWidth="1"/>
    <col min="12291" max="12291" width="59.42578125" style="80" customWidth="1"/>
    <col min="12292" max="12292" width="6.5703125" style="80" bestFit="1" customWidth="1"/>
    <col min="12293" max="12293" width="15.42578125" style="80" bestFit="1" customWidth="1"/>
    <col min="12294" max="12294" width="12.42578125" style="80" customWidth="1"/>
    <col min="12295" max="12295" width="15.7109375" style="80" customWidth="1"/>
    <col min="12296" max="12544" width="9.140625" style="80"/>
    <col min="12545" max="12545" width="5.42578125" style="80" customWidth="1"/>
    <col min="12546" max="12546" width="16.5703125" style="80" bestFit="1" customWidth="1"/>
    <col min="12547" max="12547" width="59.42578125" style="80" customWidth="1"/>
    <col min="12548" max="12548" width="6.5703125" style="80" bestFit="1" customWidth="1"/>
    <col min="12549" max="12549" width="15.42578125" style="80" bestFit="1" customWidth="1"/>
    <col min="12550" max="12550" width="12.42578125" style="80" customWidth="1"/>
    <col min="12551" max="12551" width="15.7109375" style="80" customWidth="1"/>
    <col min="12552" max="12800" width="9.140625" style="80"/>
    <col min="12801" max="12801" width="5.42578125" style="80" customWidth="1"/>
    <col min="12802" max="12802" width="16.5703125" style="80" bestFit="1" customWidth="1"/>
    <col min="12803" max="12803" width="59.42578125" style="80" customWidth="1"/>
    <col min="12804" max="12804" width="6.5703125" style="80" bestFit="1" customWidth="1"/>
    <col min="12805" max="12805" width="15.42578125" style="80" bestFit="1" customWidth="1"/>
    <col min="12806" max="12806" width="12.42578125" style="80" customWidth="1"/>
    <col min="12807" max="12807" width="15.7109375" style="80" customWidth="1"/>
    <col min="12808" max="13056" width="9.140625" style="80"/>
    <col min="13057" max="13057" width="5.42578125" style="80" customWidth="1"/>
    <col min="13058" max="13058" width="16.5703125" style="80" bestFit="1" customWidth="1"/>
    <col min="13059" max="13059" width="59.42578125" style="80" customWidth="1"/>
    <col min="13060" max="13060" width="6.5703125" style="80" bestFit="1" customWidth="1"/>
    <col min="13061" max="13061" width="15.42578125" style="80" bestFit="1" customWidth="1"/>
    <col min="13062" max="13062" width="12.42578125" style="80" customWidth="1"/>
    <col min="13063" max="13063" width="15.7109375" style="80" customWidth="1"/>
    <col min="13064" max="13312" width="9.140625" style="80"/>
    <col min="13313" max="13313" width="5.42578125" style="80" customWidth="1"/>
    <col min="13314" max="13314" width="16.5703125" style="80" bestFit="1" customWidth="1"/>
    <col min="13315" max="13315" width="59.42578125" style="80" customWidth="1"/>
    <col min="13316" max="13316" width="6.5703125" style="80" bestFit="1" customWidth="1"/>
    <col min="13317" max="13317" width="15.42578125" style="80" bestFit="1" customWidth="1"/>
    <col min="13318" max="13318" width="12.42578125" style="80" customWidth="1"/>
    <col min="13319" max="13319" width="15.7109375" style="80" customWidth="1"/>
    <col min="13320" max="13568" width="9.140625" style="80"/>
    <col min="13569" max="13569" width="5.42578125" style="80" customWidth="1"/>
    <col min="13570" max="13570" width="16.5703125" style="80" bestFit="1" customWidth="1"/>
    <col min="13571" max="13571" width="59.42578125" style="80" customWidth="1"/>
    <col min="13572" max="13572" width="6.5703125" style="80" bestFit="1" customWidth="1"/>
    <col min="13573" max="13573" width="15.42578125" style="80" bestFit="1" customWidth="1"/>
    <col min="13574" max="13574" width="12.42578125" style="80" customWidth="1"/>
    <col min="13575" max="13575" width="15.7109375" style="80" customWidth="1"/>
    <col min="13576" max="13824" width="9.140625" style="80"/>
    <col min="13825" max="13825" width="5.42578125" style="80" customWidth="1"/>
    <col min="13826" max="13826" width="16.5703125" style="80" bestFit="1" customWidth="1"/>
    <col min="13827" max="13827" width="59.42578125" style="80" customWidth="1"/>
    <col min="13828" max="13828" width="6.5703125" style="80" bestFit="1" customWidth="1"/>
    <col min="13829" max="13829" width="15.42578125" style="80" bestFit="1" customWidth="1"/>
    <col min="13830" max="13830" width="12.42578125" style="80" customWidth="1"/>
    <col min="13831" max="13831" width="15.7109375" style="80" customWidth="1"/>
    <col min="13832" max="14080" width="9.140625" style="80"/>
    <col min="14081" max="14081" width="5.42578125" style="80" customWidth="1"/>
    <col min="14082" max="14082" width="16.5703125" style="80" bestFit="1" customWidth="1"/>
    <col min="14083" max="14083" width="59.42578125" style="80" customWidth="1"/>
    <col min="14084" max="14084" width="6.5703125" style="80" bestFit="1" customWidth="1"/>
    <col min="14085" max="14085" width="15.42578125" style="80" bestFit="1" customWidth="1"/>
    <col min="14086" max="14086" width="12.42578125" style="80" customWidth="1"/>
    <col min="14087" max="14087" width="15.7109375" style="80" customWidth="1"/>
    <col min="14088" max="14336" width="9.140625" style="80"/>
    <col min="14337" max="14337" width="5.42578125" style="80" customWidth="1"/>
    <col min="14338" max="14338" width="16.5703125" style="80" bestFit="1" customWidth="1"/>
    <col min="14339" max="14339" width="59.42578125" style="80" customWidth="1"/>
    <col min="14340" max="14340" width="6.5703125" style="80" bestFit="1" customWidth="1"/>
    <col min="14341" max="14341" width="15.42578125" style="80" bestFit="1" customWidth="1"/>
    <col min="14342" max="14342" width="12.42578125" style="80" customWidth="1"/>
    <col min="14343" max="14343" width="15.7109375" style="80" customWidth="1"/>
    <col min="14344" max="14592" width="9.140625" style="80"/>
    <col min="14593" max="14593" width="5.42578125" style="80" customWidth="1"/>
    <col min="14594" max="14594" width="16.5703125" style="80" bestFit="1" customWidth="1"/>
    <col min="14595" max="14595" width="59.42578125" style="80" customWidth="1"/>
    <col min="14596" max="14596" width="6.5703125" style="80" bestFit="1" customWidth="1"/>
    <col min="14597" max="14597" width="15.42578125" style="80" bestFit="1" customWidth="1"/>
    <col min="14598" max="14598" width="12.42578125" style="80" customWidth="1"/>
    <col min="14599" max="14599" width="15.7109375" style="80" customWidth="1"/>
    <col min="14600" max="14848" width="9.140625" style="80"/>
    <col min="14849" max="14849" width="5.42578125" style="80" customWidth="1"/>
    <col min="14850" max="14850" width="16.5703125" style="80" bestFit="1" customWidth="1"/>
    <col min="14851" max="14851" width="59.42578125" style="80" customWidth="1"/>
    <col min="14852" max="14852" width="6.5703125" style="80" bestFit="1" customWidth="1"/>
    <col min="14853" max="14853" width="15.42578125" style="80" bestFit="1" customWidth="1"/>
    <col min="14854" max="14854" width="12.42578125" style="80" customWidth="1"/>
    <col min="14855" max="14855" width="15.7109375" style="80" customWidth="1"/>
    <col min="14856" max="15104" width="9.140625" style="80"/>
    <col min="15105" max="15105" width="5.42578125" style="80" customWidth="1"/>
    <col min="15106" max="15106" width="16.5703125" style="80" bestFit="1" customWidth="1"/>
    <col min="15107" max="15107" width="59.42578125" style="80" customWidth="1"/>
    <col min="15108" max="15108" width="6.5703125" style="80" bestFit="1" customWidth="1"/>
    <col min="15109" max="15109" width="15.42578125" style="80" bestFit="1" customWidth="1"/>
    <col min="15110" max="15110" width="12.42578125" style="80" customWidth="1"/>
    <col min="15111" max="15111" width="15.7109375" style="80" customWidth="1"/>
    <col min="15112" max="15360" width="9.140625" style="80"/>
    <col min="15361" max="15361" width="5.42578125" style="80" customWidth="1"/>
    <col min="15362" max="15362" width="16.5703125" style="80" bestFit="1" customWidth="1"/>
    <col min="15363" max="15363" width="59.42578125" style="80" customWidth="1"/>
    <col min="15364" max="15364" width="6.5703125" style="80" bestFit="1" customWidth="1"/>
    <col min="15365" max="15365" width="15.42578125" style="80" bestFit="1" customWidth="1"/>
    <col min="15366" max="15366" width="12.42578125" style="80" customWidth="1"/>
    <col min="15367" max="15367" width="15.7109375" style="80" customWidth="1"/>
    <col min="15368" max="15616" width="9.140625" style="80"/>
    <col min="15617" max="15617" width="5.42578125" style="80" customWidth="1"/>
    <col min="15618" max="15618" width="16.5703125" style="80" bestFit="1" customWidth="1"/>
    <col min="15619" max="15619" width="59.42578125" style="80" customWidth="1"/>
    <col min="15620" max="15620" width="6.5703125" style="80" bestFit="1" customWidth="1"/>
    <col min="15621" max="15621" width="15.42578125" style="80" bestFit="1" customWidth="1"/>
    <col min="15622" max="15622" width="12.42578125" style="80" customWidth="1"/>
    <col min="15623" max="15623" width="15.7109375" style="80" customWidth="1"/>
    <col min="15624" max="15872" width="9.140625" style="80"/>
    <col min="15873" max="15873" width="5.42578125" style="80" customWidth="1"/>
    <col min="15874" max="15874" width="16.5703125" style="80" bestFit="1" customWidth="1"/>
    <col min="15875" max="15875" width="59.42578125" style="80" customWidth="1"/>
    <col min="15876" max="15876" width="6.5703125" style="80" bestFit="1" customWidth="1"/>
    <col min="15877" max="15877" width="15.42578125" style="80" bestFit="1" customWidth="1"/>
    <col min="15878" max="15878" width="12.42578125" style="80" customWidth="1"/>
    <col min="15879" max="15879" width="15.7109375" style="80" customWidth="1"/>
    <col min="15880" max="16128" width="9.140625" style="80"/>
    <col min="16129" max="16129" width="5.42578125" style="80" customWidth="1"/>
    <col min="16130" max="16130" width="16.5703125" style="80" bestFit="1" customWidth="1"/>
    <col min="16131" max="16131" width="59.42578125" style="80" customWidth="1"/>
    <col min="16132" max="16132" width="6.5703125" style="80" bestFit="1" customWidth="1"/>
    <col min="16133" max="16133" width="15.42578125" style="80" bestFit="1" customWidth="1"/>
    <col min="16134" max="16134" width="12.42578125" style="80" customWidth="1"/>
    <col min="16135" max="16135" width="15.7109375" style="80" customWidth="1"/>
    <col min="16136" max="16384" width="9.140625" style="80"/>
  </cols>
  <sheetData>
    <row r="1" spans="1:7" ht="15.75">
      <c r="A1" s="107"/>
      <c r="B1" s="108"/>
      <c r="C1" s="108"/>
      <c r="D1" s="108"/>
      <c r="E1" s="109"/>
      <c r="F1" s="110"/>
      <c r="G1" s="111"/>
    </row>
    <row r="2" spans="1:7" ht="19.899999999999999" customHeight="1">
      <c r="A2" s="112"/>
      <c r="B2" s="112"/>
      <c r="C2" s="345" t="s">
        <v>2280</v>
      </c>
      <c r="D2" s="345"/>
      <c r="E2" s="345"/>
      <c r="F2" s="345"/>
      <c r="G2" s="345"/>
    </row>
    <row r="3" spans="1:7" ht="19.899999999999999" customHeight="1">
      <c r="A3" s="84"/>
      <c r="B3" s="84"/>
      <c r="C3" s="346" t="s">
        <v>2281</v>
      </c>
      <c r="D3" s="346"/>
      <c r="E3" s="346"/>
      <c r="F3" s="346"/>
      <c r="G3" s="346"/>
    </row>
    <row r="4" spans="1:7" ht="19.899999999999999" customHeight="1">
      <c r="A4" s="341"/>
      <c r="B4" s="341"/>
      <c r="C4" s="84"/>
      <c r="D4" s="84"/>
      <c r="E4" s="84"/>
      <c r="F4" s="107"/>
      <c r="G4" s="107"/>
    </row>
    <row r="5" spans="1:7" ht="15.75">
      <c r="A5" s="107"/>
      <c r="B5" s="108"/>
      <c r="C5" s="113"/>
      <c r="D5" s="108"/>
      <c r="E5" s="109"/>
      <c r="F5" s="110"/>
      <c r="G5" s="111"/>
    </row>
    <row r="6" spans="1:7" ht="13.5" thickBot="1">
      <c r="A6" s="114" t="s">
        <v>2</v>
      </c>
      <c r="B6" s="114" t="s">
        <v>4</v>
      </c>
      <c r="C6" s="114" t="s">
        <v>1</v>
      </c>
      <c r="D6" s="115" t="s">
        <v>5</v>
      </c>
      <c r="E6" s="116" t="s">
        <v>6</v>
      </c>
      <c r="F6" s="114" t="s">
        <v>2305</v>
      </c>
      <c r="G6" s="114" t="s">
        <v>7</v>
      </c>
    </row>
    <row r="7" spans="1:7">
      <c r="A7" s="117"/>
      <c r="B7" s="118"/>
      <c r="C7" s="118"/>
      <c r="D7" s="119"/>
      <c r="E7" s="117"/>
      <c r="F7" s="117"/>
      <c r="G7" s="117"/>
    </row>
    <row r="8" spans="1:7" ht="21.6" customHeight="1">
      <c r="A8" s="120"/>
      <c r="B8" s="121"/>
      <c r="C8" s="317" t="s">
        <v>2306</v>
      </c>
      <c r="D8" s="317"/>
      <c r="E8" s="318"/>
      <c r="F8" s="319"/>
      <c r="G8" s="320">
        <f>SUBTOTAL(9,G9:G51)</f>
        <v>0</v>
      </c>
    </row>
    <row r="9" spans="1:7" ht="20.45" customHeight="1">
      <c r="A9" s="122"/>
      <c r="B9" s="123"/>
      <c r="C9" s="124" t="s">
        <v>2307</v>
      </c>
      <c r="D9" s="124"/>
      <c r="E9" s="125"/>
      <c r="F9" s="126"/>
      <c r="G9" s="127">
        <f>SUBTOTAL(9,G10:G12)</f>
        <v>0</v>
      </c>
    </row>
    <row r="10" spans="1:7">
      <c r="A10" s="128">
        <v>1</v>
      </c>
      <c r="B10" s="129" t="s">
        <v>2308</v>
      </c>
      <c r="C10" s="130" t="s">
        <v>2309</v>
      </c>
      <c r="D10" s="131" t="s">
        <v>883</v>
      </c>
      <c r="E10" s="132">
        <v>1</v>
      </c>
      <c r="F10" s="133"/>
      <c r="G10" s="134">
        <f>E10*F10</f>
        <v>0</v>
      </c>
    </row>
    <row r="11" spans="1:7">
      <c r="A11" s="135">
        <v>2</v>
      </c>
      <c r="B11" s="129" t="s">
        <v>2310</v>
      </c>
      <c r="C11" s="136" t="s">
        <v>2311</v>
      </c>
      <c r="D11" s="137" t="s">
        <v>883</v>
      </c>
      <c r="E11" s="138">
        <v>1</v>
      </c>
      <c r="F11" s="133"/>
      <c r="G11" s="139">
        <f>E11*F11</f>
        <v>0</v>
      </c>
    </row>
    <row r="12" spans="1:7">
      <c r="A12" s="140"/>
      <c r="B12" s="141"/>
      <c r="C12" s="142"/>
      <c r="D12" s="142"/>
      <c r="E12" s="143"/>
      <c r="F12" s="144"/>
      <c r="G12" s="145"/>
    </row>
    <row r="13" spans="1:7" ht="20.45" customHeight="1">
      <c r="A13" s="122"/>
      <c r="B13" s="123"/>
      <c r="C13" s="124" t="s">
        <v>2312</v>
      </c>
      <c r="D13" s="124"/>
      <c r="E13" s="125"/>
      <c r="F13" s="146"/>
      <c r="G13" s="127">
        <f>SUBTOTAL(9,G14:G15)</f>
        <v>0</v>
      </c>
    </row>
    <row r="14" spans="1:7">
      <c r="A14" s="128">
        <v>1</v>
      </c>
      <c r="B14" s="129" t="s">
        <v>2313</v>
      </c>
      <c r="C14" s="130" t="s">
        <v>2314</v>
      </c>
      <c r="D14" s="131" t="s">
        <v>883</v>
      </c>
      <c r="E14" s="132">
        <v>1</v>
      </c>
      <c r="F14" s="133"/>
      <c r="G14" s="134">
        <f>E14*F14</f>
        <v>0</v>
      </c>
    </row>
    <row r="15" spans="1:7">
      <c r="A15" s="140"/>
      <c r="B15" s="142"/>
      <c r="C15" s="142"/>
      <c r="D15" s="142"/>
      <c r="E15" s="143"/>
      <c r="F15" s="144"/>
      <c r="G15" s="145"/>
    </row>
    <row r="16" spans="1:7" ht="20.45" customHeight="1">
      <c r="A16" s="122"/>
      <c r="B16" s="123"/>
      <c r="C16" s="124" t="s">
        <v>2315</v>
      </c>
      <c r="D16" s="124"/>
      <c r="E16" s="125"/>
      <c r="F16" s="146"/>
      <c r="G16" s="127">
        <f>SUBTOTAL(9,G17:G19)</f>
        <v>0</v>
      </c>
    </row>
    <row r="17" spans="1:7">
      <c r="A17" s="128">
        <v>1</v>
      </c>
      <c r="B17" s="129" t="s">
        <v>2316</v>
      </c>
      <c r="C17" s="130" t="s">
        <v>2317</v>
      </c>
      <c r="D17" s="131" t="s">
        <v>883</v>
      </c>
      <c r="E17" s="132">
        <v>1</v>
      </c>
      <c r="F17" s="133"/>
      <c r="G17" s="134">
        <f>E17*F17</f>
        <v>0</v>
      </c>
    </row>
    <row r="18" spans="1:7">
      <c r="A18" s="128">
        <v>2</v>
      </c>
      <c r="B18" s="129" t="s">
        <v>2318</v>
      </c>
      <c r="C18" s="130" t="s">
        <v>2319</v>
      </c>
      <c r="D18" s="131" t="s">
        <v>883</v>
      </c>
      <c r="E18" s="132">
        <v>1</v>
      </c>
      <c r="F18" s="133"/>
      <c r="G18" s="134">
        <f>E18*F18</f>
        <v>0</v>
      </c>
    </row>
    <row r="19" spans="1:7">
      <c r="A19" s="140"/>
      <c r="B19" s="142"/>
      <c r="C19" s="142"/>
      <c r="D19" s="142"/>
      <c r="E19" s="143"/>
      <c r="F19" s="144"/>
      <c r="G19" s="145"/>
    </row>
    <row r="20" spans="1:7">
      <c r="A20" s="122"/>
      <c r="B20" s="123"/>
      <c r="C20" s="124" t="s">
        <v>2320</v>
      </c>
      <c r="D20" s="124"/>
      <c r="E20" s="125"/>
      <c r="F20" s="146"/>
      <c r="G20" s="127">
        <f>SUBTOTAL(9,G21:G23)</f>
        <v>0</v>
      </c>
    </row>
    <row r="21" spans="1:7">
      <c r="A21" s="128">
        <v>1</v>
      </c>
      <c r="B21" s="129" t="s">
        <v>2321</v>
      </c>
      <c r="C21" s="130" t="s">
        <v>2322</v>
      </c>
      <c r="D21" s="131" t="s">
        <v>883</v>
      </c>
      <c r="E21" s="132">
        <v>1</v>
      </c>
      <c r="F21" s="133"/>
      <c r="G21" s="134">
        <f>E21*F21</f>
        <v>0</v>
      </c>
    </row>
    <row r="22" spans="1:7">
      <c r="A22" s="147"/>
      <c r="B22" s="147"/>
      <c r="C22" s="147"/>
      <c r="D22" s="147"/>
      <c r="E22" s="147"/>
      <c r="F22" s="148"/>
      <c r="G22" s="147"/>
    </row>
    <row r="23" spans="1:7" ht="20.45" customHeight="1">
      <c r="A23" s="149"/>
      <c r="B23" s="150"/>
      <c r="C23" s="151" t="s">
        <v>2323</v>
      </c>
      <c r="D23" s="151"/>
      <c r="E23" s="152"/>
      <c r="F23" s="153"/>
      <c r="G23" s="154">
        <f>SUBTOTAL(9,G24:G51)</f>
        <v>0</v>
      </c>
    </row>
    <row r="24" spans="1:7" ht="24">
      <c r="A24" s="135">
        <v>1</v>
      </c>
      <c r="B24" s="155" t="s">
        <v>2324</v>
      </c>
      <c r="C24" s="156" t="s">
        <v>2325</v>
      </c>
      <c r="D24" s="157" t="s">
        <v>883</v>
      </c>
      <c r="E24" s="158">
        <v>1</v>
      </c>
      <c r="F24" s="133">
        <v>0</v>
      </c>
      <c r="G24" s="139">
        <f>E24*F24</f>
        <v>0</v>
      </c>
    </row>
    <row r="25" spans="1:7" ht="36">
      <c r="A25" s="135">
        <v>2</v>
      </c>
      <c r="B25" s="155" t="s">
        <v>2326</v>
      </c>
      <c r="C25" s="156" t="s">
        <v>2327</v>
      </c>
      <c r="D25" s="157" t="s">
        <v>883</v>
      </c>
      <c r="E25" s="158">
        <v>1</v>
      </c>
      <c r="F25" s="133">
        <v>0</v>
      </c>
      <c r="G25" s="139">
        <f t="shared" ref="G25:G50" si="0">E25*F25</f>
        <v>0</v>
      </c>
    </row>
    <row r="26" spans="1:7" ht="36">
      <c r="A26" s="135">
        <v>3</v>
      </c>
      <c r="B26" s="155" t="s">
        <v>2328</v>
      </c>
      <c r="C26" s="156" t="s">
        <v>2329</v>
      </c>
      <c r="D26" s="157" t="s">
        <v>883</v>
      </c>
      <c r="E26" s="158">
        <v>1</v>
      </c>
      <c r="F26" s="133">
        <v>0</v>
      </c>
      <c r="G26" s="139">
        <f t="shared" si="0"/>
        <v>0</v>
      </c>
    </row>
    <row r="27" spans="1:7" ht="36">
      <c r="A27" s="135">
        <v>4</v>
      </c>
      <c r="B27" s="155" t="s">
        <v>2330</v>
      </c>
      <c r="C27" s="156" t="s">
        <v>2331</v>
      </c>
      <c r="D27" s="157" t="s">
        <v>883</v>
      </c>
      <c r="E27" s="158">
        <v>1</v>
      </c>
      <c r="F27" s="133">
        <v>0</v>
      </c>
      <c r="G27" s="139">
        <f t="shared" si="0"/>
        <v>0</v>
      </c>
    </row>
    <row r="28" spans="1:7" ht="36">
      <c r="A28" s="135">
        <v>5</v>
      </c>
      <c r="B28" s="155" t="s">
        <v>2332</v>
      </c>
      <c r="C28" s="156" t="s">
        <v>2333</v>
      </c>
      <c r="D28" s="157" t="s">
        <v>883</v>
      </c>
      <c r="E28" s="158">
        <v>1</v>
      </c>
      <c r="F28" s="133">
        <v>0</v>
      </c>
      <c r="G28" s="139">
        <f t="shared" si="0"/>
        <v>0</v>
      </c>
    </row>
    <row r="29" spans="1:7" ht="48">
      <c r="A29" s="135">
        <v>6</v>
      </c>
      <c r="B29" s="155" t="s">
        <v>2334</v>
      </c>
      <c r="C29" s="156" t="s">
        <v>2335</v>
      </c>
      <c r="D29" s="157" t="s">
        <v>883</v>
      </c>
      <c r="E29" s="158">
        <v>1</v>
      </c>
      <c r="F29" s="133">
        <v>0</v>
      </c>
      <c r="G29" s="139">
        <f t="shared" si="0"/>
        <v>0</v>
      </c>
    </row>
    <row r="30" spans="1:7" ht="36">
      <c r="A30" s="135">
        <v>7</v>
      </c>
      <c r="B30" s="155" t="s">
        <v>2336</v>
      </c>
      <c r="C30" s="156" t="s">
        <v>2337</v>
      </c>
      <c r="D30" s="157" t="s">
        <v>883</v>
      </c>
      <c r="E30" s="158">
        <v>1</v>
      </c>
      <c r="F30" s="133">
        <v>0</v>
      </c>
      <c r="G30" s="139">
        <f t="shared" si="0"/>
        <v>0</v>
      </c>
    </row>
    <row r="31" spans="1:7" ht="24">
      <c r="A31" s="135">
        <v>8</v>
      </c>
      <c r="B31" s="155" t="s">
        <v>2338</v>
      </c>
      <c r="C31" s="156" t="s">
        <v>2339</v>
      </c>
      <c r="D31" s="157" t="s">
        <v>883</v>
      </c>
      <c r="E31" s="158">
        <v>1</v>
      </c>
      <c r="F31" s="133">
        <v>0</v>
      </c>
      <c r="G31" s="139">
        <f t="shared" si="0"/>
        <v>0</v>
      </c>
    </row>
    <row r="32" spans="1:7" ht="24">
      <c r="A32" s="135">
        <v>9</v>
      </c>
      <c r="B32" s="155" t="s">
        <v>2340</v>
      </c>
      <c r="C32" s="156" t="s">
        <v>2341</v>
      </c>
      <c r="D32" s="157" t="s">
        <v>883</v>
      </c>
      <c r="E32" s="158">
        <v>1</v>
      </c>
      <c r="F32" s="133">
        <v>0</v>
      </c>
      <c r="G32" s="139">
        <f t="shared" si="0"/>
        <v>0</v>
      </c>
    </row>
    <row r="33" spans="1:7" ht="24">
      <c r="A33" s="135">
        <v>10</v>
      </c>
      <c r="B33" s="155" t="s">
        <v>2342</v>
      </c>
      <c r="C33" s="156" t="s">
        <v>2343</v>
      </c>
      <c r="D33" s="157" t="s">
        <v>883</v>
      </c>
      <c r="E33" s="158">
        <v>1</v>
      </c>
      <c r="F33" s="133">
        <v>0</v>
      </c>
      <c r="G33" s="139">
        <f t="shared" si="0"/>
        <v>0</v>
      </c>
    </row>
    <row r="34" spans="1:7" ht="36">
      <c r="A34" s="135">
        <v>11</v>
      </c>
      <c r="B34" s="155" t="s">
        <v>2344</v>
      </c>
      <c r="C34" s="156" t="s">
        <v>2345</v>
      </c>
      <c r="D34" s="157" t="s">
        <v>883</v>
      </c>
      <c r="E34" s="158">
        <v>1</v>
      </c>
      <c r="F34" s="133">
        <v>0</v>
      </c>
      <c r="G34" s="139">
        <f t="shared" si="0"/>
        <v>0</v>
      </c>
    </row>
    <row r="35" spans="1:7" ht="24">
      <c r="A35" s="135">
        <v>12</v>
      </c>
      <c r="B35" s="155" t="s">
        <v>2346</v>
      </c>
      <c r="C35" s="156" t="s">
        <v>2347</v>
      </c>
      <c r="D35" s="157" t="s">
        <v>883</v>
      </c>
      <c r="E35" s="158">
        <v>1</v>
      </c>
      <c r="F35" s="133">
        <v>0</v>
      </c>
      <c r="G35" s="139">
        <f t="shared" si="0"/>
        <v>0</v>
      </c>
    </row>
    <row r="36" spans="1:7" ht="36">
      <c r="A36" s="135">
        <v>13</v>
      </c>
      <c r="B36" s="155" t="s">
        <v>2348</v>
      </c>
      <c r="C36" s="156" t="s">
        <v>2349</v>
      </c>
      <c r="D36" s="157" t="s">
        <v>883</v>
      </c>
      <c r="E36" s="158">
        <v>1</v>
      </c>
      <c r="F36" s="133">
        <v>0</v>
      </c>
      <c r="G36" s="139">
        <f t="shared" si="0"/>
        <v>0</v>
      </c>
    </row>
    <row r="37" spans="1:7" ht="36">
      <c r="A37" s="135">
        <v>14</v>
      </c>
      <c r="B37" s="155" t="s">
        <v>2350</v>
      </c>
      <c r="C37" s="159" t="s">
        <v>2351</v>
      </c>
      <c r="D37" s="157" t="s">
        <v>883</v>
      </c>
      <c r="E37" s="158">
        <v>1</v>
      </c>
      <c r="F37" s="133">
        <v>0</v>
      </c>
      <c r="G37" s="139">
        <f t="shared" si="0"/>
        <v>0</v>
      </c>
    </row>
    <row r="38" spans="1:7" ht="24">
      <c r="A38" s="135">
        <v>15</v>
      </c>
      <c r="B38" s="155" t="s">
        <v>2352</v>
      </c>
      <c r="C38" s="156" t="s">
        <v>2353</v>
      </c>
      <c r="D38" s="157" t="s">
        <v>883</v>
      </c>
      <c r="E38" s="158">
        <v>1</v>
      </c>
      <c r="F38" s="133">
        <v>0</v>
      </c>
      <c r="G38" s="139">
        <f t="shared" si="0"/>
        <v>0</v>
      </c>
    </row>
    <row r="39" spans="1:7" ht="36">
      <c r="A39" s="135">
        <v>16</v>
      </c>
      <c r="B39" s="155" t="s">
        <v>2354</v>
      </c>
      <c r="C39" s="156" t="s">
        <v>2355</v>
      </c>
      <c r="D39" s="157" t="s">
        <v>883</v>
      </c>
      <c r="E39" s="158">
        <v>1</v>
      </c>
      <c r="F39" s="133">
        <v>0</v>
      </c>
      <c r="G39" s="139">
        <f t="shared" si="0"/>
        <v>0</v>
      </c>
    </row>
    <row r="40" spans="1:7" ht="60">
      <c r="A40" s="135">
        <v>17</v>
      </c>
      <c r="B40" s="155" t="s">
        <v>2356</v>
      </c>
      <c r="C40" s="156" t="s">
        <v>2357</v>
      </c>
      <c r="D40" s="157" t="s">
        <v>883</v>
      </c>
      <c r="E40" s="158">
        <v>1</v>
      </c>
      <c r="F40" s="133">
        <v>0</v>
      </c>
      <c r="G40" s="139">
        <f t="shared" si="0"/>
        <v>0</v>
      </c>
    </row>
    <row r="41" spans="1:7" ht="24">
      <c r="A41" s="135">
        <v>18</v>
      </c>
      <c r="B41" s="155" t="s">
        <v>2358</v>
      </c>
      <c r="C41" s="156" t="s">
        <v>2359</v>
      </c>
      <c r="D41" s="157" t="s">
        <v>883</v>
      </c>
      <c r="E41" s="158">
        <v>1</v>
      </c>
      <c r="F41" s="133">
        <v>0</v>
      </c>
      <c r="G41" s="139">
        <f t="shared" si="0"/>
        <v>0</v>
      </c>
    </row>
    <row r="42" spans="1:7" ht="24">
      <c r="A42" s="135">
        <v>19</v>
      </c>
      <c r="B42" s="155" t="s">
        <v>2360</v>
      </c>
      <c r="C42" s="156" t="s">
        <v>2361</v>
      </c>
      <c r="D42" s="157" t="s">
        <v>883</v>
      </c>
      <c r="E42" s="158">
        <v>1</v>
      </c>
      <c r="F42" s="133">
        <v>0</v>
      </c>
      <c r="G42" s="139">
        <f t="shared" si="0"/>
        <v>0</v>
      </c>
    </row>
    <row r="43" spans="1:7" ht="24">
      <c r="A43" s="135">
        <v>20</v>
      </c>
      <c r="B43" s="155" t="s">
        <v>2362</v>
      </c>
      <c r="C43" s="156" t="s">
        <v>2363</v>
      </c>
      <c r="D43" s="157" t="s">
        <v>883</v>
      </c>
      <c r="E43" s="158">
        <v>1</v>
      </c>
      <c r="F43" s="133">
        <v>0</v>
      </c>
      <c r="G43" s="139">
        <f t="shared" si="0"/>
        <v>0</v>
      </c>
    </row>
    <row r="44" spans="1:7" ht="36">
      <c r="A44" s="135">
        <v>21</v>
      </c>
      <c r="B44" s="155" t="s">
        <v>2364</v>
      </c>
      <c r="C44" s="156" t="s">
        <v>2327</v>
      </c>
      <c r="D44" s="157" t="s">
        <v>883</v>
      </c>
      <c r="E44" s="158">
        <v>1</v>
      </c>
      <c r="F44" s="133">
        <v>0</v>
      </c>
      <c r="G44" s="139">
        <f t="shared" si="0"/>
        <v>0</v>
      </c>
    </row>
    <row r="45" spans="1:7" ht="24">
      <c r="A45" s="135">
        <v>22</v>
      </c>
      <c r="B45" s="155" t="s">
        <v>2365</v>
      </c>
      <c r="C45" s="156" t="s">
        <v>2366</v>
      </c>
      <c r="D45" s="157" t="s">
        <v>883</v>
      </c>
      <c r="E45" s="158">
        <v>1</v>
      </c>
      <c r="F45" s="133">
        <v>0</v>
      </c>
      <c r="G45" s="139">
        <f t="shared" si="0"/>
        <v>0</v>
      </c>
    </row>
    <row r="46" spans="1:7" ht="24">
      <c r="A46" s="135">
        <v>23</v>
      </c>
      <c r="B46" s="155" t="s">
        <v>2367</v>
      </c>
      <c r="C46" s="159" t="s">
        <v>2368</v>
      </c>
      <c r="D46" s="157" t="s">
        <v>883</v>
      </c>
      <c r="E46" s="158">
        <v>1</v>
      </c>
      <c r="F46" s="133">
        <v>0</v>
      </c>
      <c r="G46" s="139">
        <f t="shared" si="0"/>
        <v>0</v>
      </c>
    </row>
    <row r="47" spans="1:7" ht="24">
      <c r="A47" s="135">
        <v>24</v>
      </c>
      <c r="B47" s="155" t="s">
        <v>2369</v>
      </c>
      <c r="C47" s="156" t="s">
        <v>2370</v>
      </c>
      <c r="D47" s="157" t="s">
        <v>883</v>
      </c>
      <c r="E47" s="158">
        <v>1</v>
      </c>
      <c r="F47" s="133">
        <v>0</v>
      </c>
      <c r="G47" s="139">
        <f t="shared" si="0"/>
        <v>0</v>
      </c>
    </row>
    <row r="48" spans="1:7" ht="48">
      <c r="A48" s="135">
        <v>25</v>
      </c>
      <c r="B48" s="155" t="s">
        <v>2371</v>
      </c>
      <c r="C48" s="160" t="s">
        <v>2372</v>
      </c>
      <c r="D48" s="157" t="s">
        <v>883</v>
      </c>
      <c r="E48" s="158">
        <v>1</v>
      </c>
      <c r="F48" s="133">
        <v>0</v>
      </c>
      <c r="G48" s="139">
        <f t="shared" si="0"/>
        <v>0</v>
      </c>
    </row>
    <row r="49" spans="1:7">
      <c r="A49" s="135">
        <v>26</v>
      </c>
      <c r="B49" s="155" t="s">
        <v>2373</v>
      </c>
      <c r="C49" s="159" t="s">
        <v>2374</v>
      </c>
      <c r="D49" s="157" t="s">
        <v>883</v>
      </c>
      <c r="E49" s="158">
        <v>1</v>
      </c>
      <c r="F49" s="133">
        <v>0</v>
      </c>
      <c r="G49" s="139">
        <f t="shared" si="0"/>
        <v>0</v>
      </c>
    </row>
    <row r="50" spans="1:7">
      <c r="A50" s="135">
        <v>27</v>
      </c>
      <c r="B50" s="155" t="s">
        <v>2375</v>
      </c>
      <c r="C50" s="159" t="s">
        <v>2376</v>
      </c>
      <c r="D50" s="157" t="s">
        <v>883</v>
      </c>
      <c r="E50" s="158">
        <v>1</v>
      </c>
      <c r="F50" s="133">
        <v>0</v>
      </c>
      <c r="G50" s="139">
        <f t="shared" si="0"/>
        <v>0</v>
      </c>
    </row>
  </sheetData>
  <mergeCells count="3">
    <mergeCell ref="A4:B4"/>
    <mergeCell ref="C2:G2"/>
    <mergeCell ref="C3:G3"/>
  </mergeCells>
  <printOptions horizontalCentered="1"/>
  <pageMargins left="0.55118110236220474" right="0.39370078740157483" top="0.59055118110236227" bottom="0.70866141732283472" header="0.39370078740157483" footer="0.39370078740157483"/>
  <pageSetup paperSize="9" scale="72" fitToHeight="2" orientation="portrait" r:id="rId1"/>
  <headerFooter>
    <oddFooter>&amp;LVRN&amp;C&amp;P z 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B5CC8-D50E-40DA-8449-32356008F613}">
  <sheetPr>
    <outlinePr summaryBelow="0" summaryRight="0"/>
    <pageSetUpPr fitToPage="1"/>
  </sheetPr>
  <dimension ref="A1:V2747"/>
  <sheetViews>
    <sheetView topLeftCell="C1" zoomScaleNormal="100" workbookViewId="0">
      <selection activeCell="B20" sqref="B20"/>
    </sheetView>
  </sheetViews>
  <sheetFormatPr defaultColWidth="9.140625" defaultRowHeight="8.25" outlineLevelRow="4"/>
  <cols>
    <col min="1" max="1" width="28.7109375" style="1" hidden="1" customWidth="1"/>
    <col min="2" max="2" width="3.7109375" style="1" hidden="1" customWidth="1"/>
    <col min="3" max="3" width="5.7109375" style="1" customWidth="1"/>
    <col min="4" max="4" width="4.7109375" style="1" hidden="1" customWidth="1"/>
    <col min="5" max="5" width="14.7109375" style="1" customWidth="1"/>
    <col min="6" max="6" width="72.7109375" style="1" customWidth="1"/>
    <col min="7" max="7" width="6.5703125" style="1" bestFit="1" customWidth="1"/>
    <col min="8" max="8" width="14.7109375" style="1" customWidth="1"/>
    <col min="9" max="9" width="12.7109375" style="1" customWidth="1"/>
    <col min="10" max="10" width="15.7109375" style="1" customWidth="1"/>
    <col min="11" max="11" width="11.7109375" style="1" hidden="1" customWidth="1"/>
    <col min="12" max="12" width="14.7109375" style="1" hidden="1" customWidth="1"/>
    <col min="13" max="13" width="11.7109375" style="1" hidden="1" customWidth="1"/>
    <col min="14" max="14" width="14.7109375" style="1" hidden="1" customWidth="1"/>
    <col min="15" max="15" width="9.7109375" style="1" hidden="1" customWidth="1"/>
    <col min="16" max="16" width="14.7109375" style="1" hidden="1" customWidth="1"/>
    <col min="17" max="17" width="15.7109375" style="1" hidden="1" customWidth="1"/>
    <col min="18" max="18" width="38.7109375" style="1" customWidth="1"/>
    <col min="19" max="21" width="9.140625" style="1"/>
    <col min="22" max="22" width="9.140625" style="1" customWidth="1"/>
    <col min="23" max="23" width="5.5703125" style="1" customWidth="1"/>
    <col min="24" max="16384" width="9.140625" style="1"/>
  </cols>
  <sheetData>
    <row r="1" spans="1:22" ht="15.75">
      <c r="F1" s="7"/>
    </row>
    <row r="2" spans="1:22" ht="18">
      <c r="F2" s="345" t="s">
        <v>2280</v>
      </c>
      <c r="G2" s="345"/>
      <c r="H2" s="345"/>
      <c r="I2" s="345"/>
      <c r="J2" s="345"/>
    </row>
    <row r="3" spans="1:22" ht="15.75">
      <c r="F3" s="346" t="s">
        <v>2281</v>
      </c>
      <c r="G3" s="346"/>
      <c r="H3" s="346"/>
      <c r="I3" s="346"/>
      <c r="J3" s="346"/>
    </row>
    <row r="4" spans="1:22" ht="15.75">
      <c r="B4" s="23"/>
      <c r="C4" s="23"/>
      <c r="D4" s="8"/>
      <c r="E4" s="8"/>
      <c r="F4" s="7" t="s">
        <v>75</v>
      </c>
      <c r="G4" s="8"/>
      <c r="H4" s="10"/>
      <c r="I4" s="26"/>
      <c r="J4" s="9"/>
      <c r="K4" s="10"/>
      <c r="L4" s="10"/>
      <c r="M4" s="10"/>
      <c r="N4" s="10"/>
      <c r="O4" s="9"/>
      <c r="P4" s="9"/>
      <c r="Q4" s="9"/>
      <c r="S4" s="5"/>
      <c r="V4" s="2"/>
    </row>
    <row r="5" spans="1:22" ht="7.5" customHeight="1">
      <c r="A5" s="4"/>
      <c r="B5" s="24"/>
      <c r="C5" s="23"/>
      <c r="D5" s="25"/>
      <c r="E5" s="8"/>
      <c r="F5" s="8"/>
      <c r="G5" s="8"/>
      <c r="H5" s="10"/>
      <c r="I5" s="26"/>
      <c r="J5" s="9"/>
      <c r="K5" s="11"/>
      <c r="L5" s="11"/>
      <c r="M5" s="11"/>
      <c r="N5" s="11"/>
      <c r="O5" s="12"/>
      <c r="P5" s="12"/>
      <c r="Q5" s="12"/>
      <c r="R5" s="6"/>
    </row>
    <row r="6" spans="1:22" ht="11.25">
      <c r="A6" s="3"/>
      <c r="B6" s="27"/>
      <c r="C6" s="27" t="s">
        <v>2</v>
      </c>
      <c r="D6" s="13" t="s">
        <v>3</v>
      </c>
      <c r="E6" s="13" t="s">
        <v>4</v>
      </c>
      <c r="F6" s="13" t="s">
        <v>1</v>
      </c>
      <c r="G6" s="13" t="s">
        <v>5</v>
      </c>
      <c r="H6" s="15" t="s">
        <v>6</v>
      </c>
      <c r="I6" s="28" t="s">
        <v>15</v>
      </c>
      <c r="J6" s="14" t="s">
        <v>7</v>
      </c>
      <c r="K6" s="15" t="s">
        <v>8</v>
      </c>
      <c r="L6" s="15" t="s">
        <v>9</v>
      </c>
      <c r="M6" s="15" t="s">
        <v>10</v>
      </c>
      <c r="N6" s="15" t="s">
        <v>11</v>
      </c>
      <c r="O6" s="14" t="s">
        <v>12</v>
      </c>
      <c r="P6" s="14" t="s">
        <v>0</v>
      </c>
      <c r="Q6" s="14" t="s">
        <v>13</v>
      </c>
      <c r="R6" s="4"/>
      <c r="S6" s="6"/>
    </row>
    <row r="7" spans="1:22" ht="7.5" customHeight="1">
      <c r="B7" s="23"/>
      <c r="C7" s="23"/>
      <c r="D7" s="8"/>
      <c r="E7" s="8"/>
      <c r="F7" s="8"/>
      <c r="G7" s="8"/>
      <c r="H7" s="10"/>
      <c r="I7" s="26"/>
      <c r="J7" s="9"/>
      <c r="K7" s="10"/>
      <c r="L7" s="10"/>
      <c r="M7" s="10"/>
      <c r="N7" s="10"/>
      <c r="O7" s="9"/>
      <c r="P7" s="9"/>
      <c r="Q7" s="9"/>
      <c r="R7" s="6"/>
    </row>
    <row r="8" spans="1:22" ht="15.75">
      <c r="A8" s="16" t="s">
        <v>16</v>
      </c>
      <c r="B8" s="29">
        <v>1</v>
      </c>
      <c r="C8" s="30"/>
      <c r="D8" s="31" t="s">
        <v>76</v>
      </c>
      <c r="E8" s="31"/>
      <c r="F8" s="67" t="s">
        <v>2279</v>
      </c>
      <c r="G8" s="68"/>
      <c r="H8" s="69"/>
      <c r="I8" s="70"/>
      <c r="J8" s="71">
        <f>SUBTOTAL(9,J10:J2747)</f>
        <v>0</v>
      </c>
      <c r="K8" s="32"/>
      <c r="L8" s="19">
        <f>SUBTOTAL(9,L10:L2747)</f>
        <v>764.49712778649427</v>
      </c>
      <c r="M8" s="32"/>
      <c r="N8" s="19">
        <f>SUBTOTAL(9,N10:N2747)</f>
        <v>365.67035439000011</v>
      </c>
      <c r="O8" s="34"/>
      <c r="P8" s="18">
        <f>SUBTOTAL(9,P10:P2747)</f>
        <v>0</v>
      </c>
      <c r="Q8" s="18">
        <f>SUBTOTAL(9,Q10:Q2747)</f>
        <v>0</v>
      </c>
      <c r="R8" s="4"/>
      <c r="S8" s="6"/>
      <c r="T8" s="6"/>
    </row>
    <row r="9" spans="1:22" ht="12">
      <c r="A9" s="16"/>
      <c r="B9" s="29"/>
      <c r="C9" s="30"/>
      <c r="D9" s="31"/>
      <c r="E9" s="31"/>
      <c r="F9" s="17"/>
      <c r="G9" s="31"/>
      <c r="H9" s="32"/>
      <c r="I9" s="33"/>
      <c r="J9" s="18"/>
      <c r="K9" s="32"/>
      <c r="L9" s="19"/>
      <c r="M9" s="32"/>
      <c r="N9" s="19"/>
      <c r="O9" s="34"/>
      <c r="P9" s="18"/>
      <c r="Q9" s="18"/>
      <c r="R9" s="4"/>
      <c r="S9" s="6"/>
      <c r="T9" s="6"/>
    </row>
    <row r="10" spans="1:22" ht="15" outlineLevel="1">
      <c r="A10" s="20" t="s">
        <v>17</v>
      </c>
      <c r="B10" s="35">
        <v>2</v>
      </c>
      <c r="C10" s="73"/>
      <c r="D10" s="74" t="s">
        <v>77</v>
      </c>
      <c r="E10" s="74"/>
      <c r="F10" s="75" t="s">
        <v>2278</v>
      </c>
      <c r="G10" s="74"/>
      <c r="H10" s="76"/>
      <c r="I10" s="77"/>
      <c r="J10" s="78">
        <f>SUBTOTAL(9,J11:J2628)</f>
        <v>0</v>
      </c>
      <c r="K10" s="36"/>
      <c r="L10" s="22">
        <f>SUBTOTAL(9,L11:L2628)</f>
        <v>686.97831463409443</v>
      </c>
      <c r="M10" s="36"/>
      <c r="N10" s="22">
        <f>SUBTOTAL(9,N11:N2628)</f>
        <v>365.67035439000011</v>
      </c>
      <c r="O10" s="37"/>
      <c r="P10" s="21">
        <f>SUBTOTAL(9,P11:P2628)</f>
        <v>0</v>
      </c>
      <c r="Q10" s="21">
        <f>SUBTOTAL(9,Q11:Q2628)</f>
        <v>0</v>
      </c>
      <c r="R10" s="4"/>
      <c r="S10" s="6"/>
      <c r="T10" s="6"/>
    </row>
    <row r="11" spans="1:22" s="40" customFormat="1" ht="12" outlineLevel="2">
      <c r="A11" s="16" t="s">
        <v>18</v>
      </c>
      <c r="B11" s="29">
        <v>3</v>
      </c>
      <c r="C11" s="30"/>
      <c r="D11" s="31" t="s">
        <v>78</v>
      </c>
      <c r="E11" s="31"/>
      <c r="F11" s="17" t="s">
        <v>19</v>
      </c>
      <c r="G11" s="31"/>
      <c r="H11" s="32"/>
      <c r="I11" s="33"/>
      <c r="J11" s="18">
        <f>SUBTOTAL(9,J12:J94)</f>
        <v>0</v>
      </c>
      <c r="K11" s="32"/>
      <c r="L11" s="19">
        <f>SUBTOTAL(9,L12:L94)</f>
        <v>43.659259200000001</v>
      </c>
      <c r="M11" s="32"/>
      <c r="N11" s="19">
        <f>SUBTOTAL(9,N12:N94)</f>
        <v>0</v>
      </c>
      <c r="O11" s="34"/>
      <c r="P11" s="18">
        <f>SUBTOTAL(9,P12:P94)</f>
        <v>0</v>
      </c>
      <c r="Q11" s="18">
        <f>SUBTOTAL(9,Q12:Q94)</f>
        <v>0</v>
      </c>
      <c r="R11" s="38"/>
      <c r="S11" s="39"/>
      <c r="T11" s="39"/>
    </row>
    <row r="12" spans="1:22" s="40" customFormat="1" ht="12" outlineLevel="3">
      <c r="A12" s="41"/>
      <c r="B12" s="42"/>
      <c r="C12" s="43">
        <v>1</v>
      </c>
      <c r="D12" s="44" t="s">
        <v>79</v>
      </c>
      <c r="E12" s="45" t="s">
        <v>80</v>
      </c>
      <c r="F12" s="46" t="s">
        <v>81</v>
      </c>
      <c r="G12" s="44" t="s">
        <v>82</v>
      </c>
      <c r="H12" s="47">
        <v>27.483499999999999</v>
      </c>
      <c r="I12" s="72"/>
      <c r="J12" s="48">
        <f>H12*I12</f>
        <v>0</v>
      </c>
      <c r="K12" s="47"/>
      <c r="L12" s="47">
        <f>H12*K12</f>
        <v>0</v>
      </c>
      <c r="M12" s="47"/>
      <c r="N12" s="47">
        <f>H12*M12</f>
        <v>0</v>
      </c>
      <c r="O12" s="48">
        <v>21</v>
      </c>
      <c r="P12" s="48">
        <f>J12*(O12/100)</f>
        <v>0</v>
      </c>
      <c r="Q12" s="48">
        <f>J12+P12</f>
        <v>0</v>
      </c>
      <c r="R12" s="39"/>
      <c r="S12" s="39"/>
      <c r="T12" s="39"/>
    </row>
    <row r="13" spans="1:22" s="40" customFormat="1" ht="12" outlineLevel="4">
      <c r="A13" s="49"/>
      <c r="B13" s="50"/>
      <c r="C13" s="50"/>
      <c r="D13" s="51"/>
      <c r="E13" s="52" t="s">
        <v>14</v>
      </c>
      <c r="F13" s="53" t="s">
        <v>83</v>
      </c>
      <c r="G13" s="51"/>
      <c r="H13" s="54">
        <v>0</v>
      </c>
      <c r="I13" s="55"/>
      <c r="J13" s="56"/>
      <c r="K13" s="54"/>
      <c r="L13" s="54"/>
      <c r="M13" s="54"/>
      <c r="N13" s="54"/>
      <c r="O13" s="56"/>
      <c r="P13" s="56"/>
      <c r="Q13" s="56"/>
      <c r="R13" s="38"/>
      <c r="S13" s="39"/>
    </row>
    <row r="14" spans="1:22" s="40" customFormat="1" ht="12" outlineLevel="4">
      <c r="A14" s="49"/>
      <c r="B14" s="50"/>
      <c r="C14" s="50"/>
      <c r="D14" s="51"/>
      <c r="E14" s="52"/>
      <c r="F14" s="53" t="s">
        <v>84</v>
      </c>
      <c r="G14" s="51"/>
      <c r="H14" s="54">
        <v>5.0125000000000002</v>
      </c>
      <c r="I14" s="55"/>
      <c r="J14" s="56"/>
      <c r="K14" s="54"/>
      <c r="L14" s="54"/>
      <c r="M14" s="54"/>
      <c r="N14" s="54"/>
      <c r="O14" s="56"/>
      <c r="P14" s="56"/>
      <c r="Q14" s="56"/>
      <c r="R14" s="38"/>
      <c r="S14" s="39"/>
    </row>
    <row r="15" spans="1:22" s="40" customFormat="1" ht="12" outlineLevel="4">
      <c r="A15" s="49"/>
      <c r="B15" s="50"/>
      <c r="C15" s="50"/>
      <c r="D15" s="51"/>
      <c r="E15" s="52"/>
      <c r="F15" s="53" t="s">
        <v>85</v>
      </c>
      <c r="G15" s="51"/>
      <c r="H15" s="54">
        <v>3.5249999999999999</v>
      </c>
      <c r="I15" s="55"/>
      <c r="J15" s="56"/>
      <c r="K15" s="54"/>
      <c r="L15" s="54"/>
      <c r="M15" s="54"/>
      <c r="N15" s="54"/>
      <c r="O15" s="56"/>
      <c r="P15" s="56"/>
      <c r="Q15" s="56"/>
      <c r="R15" s="38"/>
      <c r="S15" s="39"/>
    </row>
    <row r="16" spans="1:22" s="40" customFormat="1" ht="12" outlineLevel="4">
      <c r="A16" s="49"/>
      <c r="B16" s="50"/>
      <c r="C16" s="50"/>
      <c r="D16" s="51"/>
      <c r="E16" s="52"/>
      <c r="F16" s="53" t="s">
        <v>86</v>
      </c>
      <c r="G16" s="51"/>
      <c r="H16" s="54">
        <v>1.145</v>
      </c>
      <c r="I16" s="55"/>
      <c r="J16" s="56"/>
      <c r="K16" s="54"/>
      <c r="L16" s="54"/>
      <c r="M16" s="54"/>
      <c r="N16" s="54"/>
      <c r="O16" s="56"/>
      <c r="P16" s="56"/>
      <c r="Q16" s="56"/>
      <c r="R16" s="38"/>
      <c r="S16" s="39"/>
    </row>
    <row r="17" spans="1:20" s="40" customFormat="1" ht="12" outlineLevel="4">
      <c r="A17" s="49"/>
      <c r="B17" s="50"/>
      <c r="C17" s="50"/>
      <c r="D17" s="51"/>
      <c r="E17" s="52"/>
      <c r="F17" s="53" t="s">
        <v>87</v>
      </c>
      <c r="G17" s="51"/>
      <c r="H17" s="54">
        <v>1.825</v>
      </c>
      <c r="I17" s="55"/>
      <c r="J17" s="56"/>
      <c r="K17" s="54"/>
      <c r="L17" s="54"/>
      <c r="M17" s="54"/>
      <c r="N17" s="54"/>
      <c r="O17" s="56"/>
      <c r="P17" s="56"/>
      <c r="Q17" s="56"/>
      <c r="R17" s="38"/>
      <c r="S17" s="39"/>
    </row>
    <row r="18" spans="1:20" s="40" customFormat="1" ht="12" outlineLevel="4">
      <c r="A18" s="49"/>
      <c r="B18" s="50"/>
      <c r="C18" s="50"/>
      <c r="D18" s="51"/>
      <c r="E18" s="52"/>
      <c r="F18" s="53" t="s">
        <v>88</v>
      </c>
      <c r="G18" s="51"/>
      <c r="H18" s="54">
        <v>4.13</v>
      </c>
      <c r="I18" s="55"/>
      <c r="J18" s="56"/>
      <c r="K18" s="54"/>
      <c r="L18" s="54"/>
      <c r="M18" s="54"/>
      <c r="N18" s="54"/>
      <c r="O18" s="56"/>
      <c r="P18" s="56"/>
      <c r="Q18" s="56"/>
      <c r="R18" s="38"/>
      <c r="S18" s="39"/>
    </row>
    <row r="19" spans="1:20" s="40" customFormat="1" ht="12" outlineLevel="4">
      <c r="A19" s="49"/>
      <c r="B19" s="50"/>
      <c r="C19" s="50"/>
      <c r="D19" s="51"/>
      <c r="E19" s="52"/>
      <c r="F19" s="53" t="s">
        <v>89</v>
      </c>
      <c r="G19" s="51"/>
      <c r="H19" s="54">
        <v>2.69</v>
      </c>
      <c r="I19" s="55"/>
      <c r="J19" s="56"/>
      <c r="K19" s="54"/>
      <c r="L19" s="54"/>
      <c r="M19" s="54"/>
      <c r="N19" s="54"/>
      <c r="O19" s="56"/>
      <c r="P19" s="56"/>
      <c r="Q19" s="56"/>
      <c r="R19" s="38"/>
      <c r="S19" s="39"/>
    </row>
    <row r="20" spans="1:20" s="40" customFormat="1" ht="12" outlineLevel="4">
      <c r="A20" s="49"/>
      <c r="B20" s="50"/>
      <c r="C20" s="50"/>
      <c r="D20" s="51"/>
      <c r="E20" s="52"/>
      <c r="F20" s="53" t="s">
        <v>90</v>
      </c>
      <c r="G20" s="51"/>
      <c r="H20" s="54">
        <v>0</v>
      </c>
      <c r="I20" s="55"/>
      <c r="J20" s="56"/>
      <c r="K20" s="54"/>
      <c r="L20" s="54"/>
      <c r="M20" s="54"/>
      <c r="N20" s="54"/>
      <c r="O20" s="56"/>
      <c r="P20" s="56"/>
      <c r="Q20" s="56"/>
      <c r="R20" s="38"/>
      <c r="S20" s="39"/>
    </row>
    <row r="21" spans="1:20" s="40" customFormat="1" ht="12" outlineLevel="4">
      <c r="A21" s="49"/>
      <c r="B21" s="50"/>
      <c r="C21" s="50"/>
      <c r="D21" s="51"/>
      <c r="E21" s="52"/>
      <c r="F21" s="53" t="s">
        <v>91</v>
      </c>
      <c r="G21" s="51"/>
      <c r="H21" s="54">
        <v>6.48</v>
      </c>
      <c r="I21" s="55"/>
      <c r="J21" s="56"/>
      <c r="K21" s="54"/>
      <c r="L21" s="54"/>
      <c r="M21" s="54"/>
      <c r="N21" s="54"/>
      <c r="O21" s="56"/>
      <c r="P21" s="56"/>
      <c r="Q21" s="56"/>
      <c r="R21" s="38"/>
      <c r="S21" s="39"/>
    </row>
    <row r="22" spans="1:20" s="40" customFormat="1" ht="12" outlineLevel="4">
      <c r="A22" s="49"/>
      <c r="B22" s="50"/>
      <c r="C22" s="50"/>
      <c r="D22" s="51"/>
      <c r="E22" s="52"/>
      <c r="F22" s="53" t="s">
        <v>3201</v>
      </c>
      <c r="G22" s="51"/>
      <c r="H22" s="54">
        <v>0</v>
      </c>
      <c r="I22" s="55"/>
      <c r="J22" s="56"/>
      <c r="K22" s="54"/>
      <c r="L22" s="54"/>
      <c r="M22" s="54"/>
      <c r="N22" s="54"/>
      <c r="O22" s="56"/>
      <c r="P22" s="56"/>
      <c r="Q22" s="56"/>
      <c r="R22" s="38"/>
      <c r="S22" s="39"/>
    </row>
    <row r="23" spans="1:20" s="40" customFormat="1" ht="12" outlineLevel="4">
      <c r="A23" s="49"/>
      <c r="B23" s="50"/>
      <c r="C23" s="50"/>
      <c r="D23" s="51"/>
      <c r="E23" s="52"/>
      <c r="F23" s="53" t="s">
        <v>3202</v>
      </c>
      <c r="G23" s="51"/>
      <c r="H23" s="54">
        <v>2.6760000000000002</v>
      </c>
      <c r="I23" s="55"/>
      <c r="J23" s="56"/>
      <c r="K23" s="54"/>
      <c r="L23" s="54"/>
      <c r="M23" s="54"/>
      <c r="N23" s="54"/>
      <c r="O23" s="56"/>
      <c r="P23" s="56"/>
      <c r="Q23" s="56"/>
      <c r="R23" s="38"/>
      <c r="S23" s="39"/>
    </row>
    <row r="24" spans="1:20" s="40" customFormat="1" ht="7.5" customHeight="1" outlineLevel="4">
      <c r="A24" s="39"/>
      <c r="B24" s="57"/>
      <c r="C24" s="58"/>
      <c r="D24" s="59"/>
      <c r="E24" s="60"/>
      <c r="F24" s="61"/>
      <c r="G24" s="59"/>
      <c r="H24" s="62"/>
      <c r="I24" s="63"/>
      <c r="J24" s="64"/>
      <c r="K24" s="65"/>
      <c r="L24" s="65"/>
      <c r="M24" s="65"/>
      <c r="N24" s="65"/>
      <c r="O24" s="64"/>
      <c r="P24" s="64"/>
      <c r="Q24" s="64"/>
      <c r="R24" s="38"/>
      <c r="S24" s="39"/>
    </row>
    <row r="25" spans="1:20" s="40" customFormat="1" ht="12" outlineLevel="3">
      <c r="A25" s="41"/>
      <c r="B25" s="42"/>
      <c r="C25" s="43">
        <v>2</v>
      </c>
      <c r="D25" s="44" t="s">
        <v>79</v>
      </c>
      <c r="E25" s="45" t="s">
        <v>92</v>
      </c>
      <c r="F25" s="46" t="s">
        <v>93</v>
      </c>
      <c r="G25" s="44" t="s">
        <v>82</v>
      </c>
      <c r="H25" s="47">
        <v>50.066674999999989</v>
      </c>
      <c r="I25" s="72"/>
      <c r="J25" s="48">
        <f>H25*I25</f>
        <v>0</v>
      </c>
      <c r="K25" s="47"/>
      <c r="L25" s="47">
        <f>H25*K25</f>
        <v>0</v>
      </c>
      <c r="M25" s="47"/>
      <c r="N25" s="47">
        <f>H25*M25</f>
        <v>0</v>
      </c>
      <c r="O25" s="48">
        <v>21</v>
      </c>
      <c r="P25" s="48">
        <f>J25*(O25/100)</f>
        <v>0</v>
      </c>
      <c r="Q25" s="48">
        <f>J25+P25</f>
        <v>0</v>
      </c>
      <c r="R25" s="39"/>
      <c r="S25" s="39"/>
      <c r="T25" s="39"/>
    </row>
    <row r="26" spans="1:20" s="40" customFormat="1" ht="12" outlineLevel="4">
      <c r="A26" s="49"/>
      <c r="B26" s="50"/>
      <c r="C26" s="50"/>
      <c r="D26" s="51"/>
      <c r="E26" s="52" t="s">
        <v>14</v>
      </c>
      <c r="F26" s="53" t="s">
        <v>94</v>
      </c>
      <c r="G26" s="51"/>
      <c r="H26" s="54">
        <v>0</v>
      </c>
      <c r="I26" s="55"/>
      <c r="J26" s="56"/>
      <c r="K26" s="54"/>
      <c r="L26" s="54"/>
      <c r="M26" s="54"/>
      <c r="N26" s="54"/>
      <c r="O26" s="56"/>
      <c r="P26" s="56"/>
      <c r="Q26" s="56"/>
      <c r="R26" s="38"/>
      <c r="S26" s="39"/>
    </row>
    <row r="27" spans="1:20" s="40" customFormat="1" ht="12" outlineLevel="4">
      <c r="A27" s="49"/>
      <c r="B27" s="50"/>
      <c r="C27" s="50"/>
      <c r="D27" s="51"/>
      <c r="E27" s="52"/>
      <c r="F27" s="53" t="s">
        <v>95</v>
      </c>
      <c r="G27" s="51"/>
      <c r="H27" s="54">
        <v>30.31</v>
      </c>
      <c r="I27" s="55"/>
      <c r="J27" s="56"/>
      <c r="K27" s="54"/>
      <c r="L27" s="54"/>
      <c r="M27" s="54"/>
      <c r="N27" s="54"/>
      <c r="O27" s="56"/>
      <c r="P27" s="56"/>
      <c r="Q27" s="56"/>
      <c r="R27" s="38"/>
      <c r="S27" s="39"/>
    </row>
    <row r="28" spans="1:20" s="40" customFormat="1" ht="12" outlineLevel="4">
      <c r="A28" s="49"/>
      <c r="B28" s="50"/>
      <c r="C28" s="50"/>
      <c r="D28" s="51"/>
      <c r="E28" s="52"/>
      <c r="F28" s="53" t="s">
        <v>96</v>
      </c>
      <c r="G28" s="51"/>
      <c r="H28" s="54">
        <v>0</v>
      </c>
      <c r="I28" s="55"/>
      <c r="J28" s="56"/>
      <c r="K28" s="54"/>
      <c r="L28" s="54"/>
      <c r="M28" s="54"/>
      <c r="N28" s="54"/>
      <c r="O28" s="56"/>
      <c r="P28" s="56"/>
      <c r="Q28" s="56"/>
      <c r="R28" s="38"/>
      <c r="S28" s="39"/>
    </row>
    <row r="29" spans="1:20" s="40" customFormat="1" ht="12" outlineLevel="4">
      <c r="A29" s="49"/>
      <c r="B29" s="50"/>
      <c r="C29" s="50"/>
      <c r="D29" s="51"/>
      <c r="E29" s="52"/>
      <c r="F29" s="53" t="s">
        <v>97</v>
      </c>
      <c r="G29" s="51"/>
      <c r="H29" s="54">
        <v>2.3523499999999999</v>
      </c>
      <c r="I29" s="55"/>
      <c r="J29" s="56"/>
      <c r="K29" s="54"/>
      <c r="L29" s="54"/>
      <c r="M29" s="54"/>
      <c r="N29" s="54"/>
      <c r="O29" s="56"/>
      <c r="P29" s="56"/>
      <c r="Q29" s="56"/>
      <c r="R29" s="38"/>
      <c r="S29" s="39"/>
    </row>
    <row r="30" spans="1:20" s="40" customFormat="1" ht="12" outlineLevel="4">
      <c r="A30" s="49"/>
      <c r="B30" s="50"/>
      <c r="C30" s="50"/>
      <c r="D30" s="51"/>
      <c r="E30" s="52"/>
      <c r="F30" s="53" t="s">
        <v>98</v>
      </c>
      <c r="G30" s="51"/>
      <c r="H30" s="54">
        <v>0</v>
      </c>
      <c r="I30" s="55"/>
      <c r="J30" s="56"/>
      <c r="K30" s="54"/>
      <c r="L30" s="54"/>
      <c r="M30" s="54"/>
      <c r="N30" s="54"/>
      <c r="O30" s="56"/>
      <c r="P30" s="56"/>
      <c r="Q30" s="56"/>
      <c r="R30" s="38"/>
      <c r="S30" s="39"/>
    </row>
    <row r="31" spans="1:20" s="40" customFormat="1" ht="12" outlineLevel="4">
      <c r="A31" s="49"/>
      <c r="B31" s="50"/>
      <c r="C31" s="50"/>
      <c r="D31" s="51"/>
      <c r="E31" s="52"/>
      <c r="F31" s="53" t="s">
        <v>99</v>
      </c>
      <c r="G31" s="51"/>
      <c r="H31" s="54">
        <v>3.7143750000000004</v>
      </c>
      <c r="I31" s="55"/>
      <c r="J31" s="56"/>
      <c r="K31" s="54"/>
      <c r="L31" s="54"/>
      <c r="M31" s="54"/>
      <c r="N31" s="54"/>
      <c r="O31" s="56"/>
      <c r="P31" s="56"/>
      <c r="Q31" s="56"/>
      <c r="R31" s="38"/>
      <c r="S31" s="39"/>
    </row>
    <row r="32" spans="1:20" s="40" customFormat="1" ht="12" outlineLevel="4">
      <c r="A32" s="49"/>
      <c r="B32" s="50"/>
      <c r="C32" s="50"/>
      <c r="D32" s="51"/>
      <c r="E32" s="52"/>
      <c r="F32" s="53" t="s">
        <v>100</v>
      </c>
      <c r="G32" s="51"/>
      <c r="H32" s="54">
        <v>0</v>
      </c>
      <c r="I32" s="55"/>
      <c r="J32" s="56"/>
      <c r="K32" s="54"/>
      <c r="L32" s="54"/>
      <c r="M32" s="54"/>
      <c r="N32" s="54"/>
      <c r="O32" s="56"/>
      <c r="P32" s="56"/>
      <c r="Q32" s="56"/>
      <c r="R32" s="38"/>
      <c r="S32" s="39"/>
    </row>
    <row r="33" spans="1:20" s="40" customFormat="1" ht="12" outlineLevel="4">
      <c r="A33" s="49"/>
      <c r="B33" s="50"/>
      <c r="C33" s="50"/>
      <c r="D33" s="51"/>
      <c r="E33" s="52"/>
      <c r="F33" s="53" t="s">
        <v>101</v>
      </c>
      <c r="G33" s="51"/>
      <c r="H33" s="54">
        <v>13.68995</v>
      </c>
      <c r="I33" s="55"/>
      <c r="J33" s="56"/>
      <c r="K33" s="54"/>
      <c r="L33" s="54"/>
      <c r="M33" s="54"/>
      <c r="N33" s="54"/>
      <c r="O33" s="56"/>
      <c r="P33" s="56"/>
      <c r="Q33" s="56"/>
      <c r="R33" s="38"/>
      <c r="S33" s="39"/>
    </row>
    <row r="34" spans="1:20" s="40" customFormat="1" ht="7.5" customHeight="1" outlineLevel="4">
      <c r="A34" s="39"/>
      <c r="B34" s="57"/>
      <c r="C34" s="58"/>
      <c r="D34" s="59"/>
      <c r="E34" s="60"/>
      <c r="F34" s="61"/>
      <c r="G34" s="59"/>
      <c r="H34" s="62"/>
      <c r="I34" s="63"/>
      <c r="J34" s="64"/>
      <c r="K34" s="65"/>
      <c r="L34" s="65"/>
      <c r="M34" s="65"/>
      <c r="N34" s="65"/>
      <c r="O34" s="64"/>
      <c r="P34" s="64"/>
      <c r="Q34" s="64"/>
      <c r="R34" s="38"/>
      <c r="S34" s="39"/>
    </row>
    <row r="35" spans="1:20" s="40" customFormat="1" ht="12" outlineLevel="3">
      <c r="A35" s="41"/>
      <c r="B35" s="42"/>
      <c r="C35" s="43">
        <v>3</v>
      </c>
      <c r="D35" s="44" t="s">
        <v>79</v>
      </c>
      <c r="E35" s="45" t="s">
        <v>102</v>
      </c>
      <c r="F35" s="46" t="s">
        <v>103</v>
      </c>
      <c r="G35" s="44" t="s">
        <v>82</v>
      </c>
      <c r="H35" s="47">
        <v>77.55</v>
      </c>
      <c r="I35" s="72"/>
      <c r="J35" s="48">
        <f>H35*I35</f>
        <v>0</v>
      </c>
      <c r="K35" s="47"/>
      <c r="L35" s="47">
        <f>H35*K35</f>
        <v>0</v>
      </c>
      <c r="M35" s="47"/>
      <c r="N35" s="47">
        <f>H35*M35</f>
        <v>0</v>
      </c>
      <c r="O35" s="48">
        <v>21</v>
      </c>
      <c r="P35" s="48">
        <f>J35*(O35/100)</f>
        <v>0</v>
      </c>
      <c r="Q35" s="48">
        <f>J35+P35</f>
        <v>0</v>
      </c>
      <c r="R35" s="39"/>
      <c r="S35" s="39"/>
      <c r="T35" s="39"/>
    </row>
    <row r="36" spans="1:20" s="40" customFormat="1" ht="12" outlineLevel="4">
      <c r="A36" s="49"/>
      <c r="B36" s="50"/>
      <c r="C36" s="50"/>
      <c r="D36" s="51"/>
      <c r="E36" s="52" t="s">
        <v>14</v>
      </c>
      <c r="F36" s="53" t="s">
        <v>3203</v>
      </c>
      <c r="G36" s="51"/>
      <c r="H36" s="54">
        <v>77.55</v>
      </c>
      <c r="I36" s="55"/>
      <c r="J36" s="56"/>
      <c r="K36" s="54"/>
      <c r="L36" s="54"/>
      <c r="M36" s="54"/>
      <c r="N36" s="54"/>
      <c r="O36" s="56"/>
      <c r="P36" s="56"/>
      <c r="Q36" s="56"/>
      <c r="R36" s="38"/>
      <c r="S36" s="39"/>
    </row>
    <row r="37" spans="1:20" s="40" customFormat="1" ht="7.5" customHeight="1" outlineLevel="4">
      <c r="A37" s="39"/>
      <c r="B37" s="57"/>
      <c r="C37" s="58"/>
      <c r="D37" s="59"/>
      <c r="E37" s="60"/>
      <c r="F37" s="61"/>
      <c r="G37" s="59"/>
      <c r="H37" s="62"/>
      <c r="I37" s="63"/>
      <c r="J37" s="64"/>
      <c r="K37" s="65"/>
      <c r="L37" s="65"/>
      <c r="M37" s="65"/>
      <c r="N37" s="65"/>
      <c r="O37" s="64"/>
      <c r="P37" s="64"/>
      <c r="Q37" s="64"/>
      <c r="R37" s="38"/>
      <c r="S37" s="39"/>
    </row>
    <row r="38" spans="1:20" s="40" customFormat="1" ht="24" outlineLevel="3">
      <c r="A38" s="41"/>
      <c r="B38" s="42"/>
      <c r="C38" s="43">
        <v>4</v>
      </c>
      <c r="D38" s="44" t="s">
        <v>79</v>
      </c>
      <c r="E38" s="45" t="s">
        <v>104</v>
      </c>
      <c r="F38" s="46" t="s">
        <v>105</v>
      </c>
      <c r="G38" s="44" t="s">
        <v>82</v>
      </c>
      <c r="H38" s="47">
        <v>77.55</v>
      </c>
      <c r="I38" s="72"/>
      <c r="J38" s="48">
        <f>H38*I38</f>
        <v>0</v>
      </c>
      <c r="K38" s="47"/>
      <c r="L38" s="47">
        <f>H38*K38</f>
        <v>0</v>
      </c>
      <c r="M38" s="47"/>
      <c r="N38" s="47">
        <f>H38*M38</f>
        <v>0</v>
      </c>
      <c r="O38" s="48">
        <v>21</v>
      </c>
      <c r="P38" s="48">
        <f>J38*(O38/100)</f>
        <v>0</v>
      </c>
      <c r="Q38" s="48">
        <f>J38+P38</f>
        <v>0</v>
      </c>
      <c r="R38" s="39"/>
      <c r="S38" s="39"/>
      <c r="T38" s="39"/>
    </row>
    <row r="39" spans="1:20" s="40" customFormat="1" ht="24" outlineLevel="3">
      <c r="A39" s="41"/>
      <c r="B39" s="42"/>
      <c r="C39" s="43">
        <v>5</v>
      </c>
      <c r="D39" s="44" t="s">
        <v>79</v>
      </c>
      <c r="E39" s="45" t="s">
        <v>106</v>
      </c>
      <c r="F39" s="46" t="s">
        <v>107</v>
      </c>
      <c r="G39" s="44" t="s">
        <v>82</v>
      </c>
      <c r="H39" s="47">
        <v>775.5</v>
      </c>
      <c r="I39" s="72"/>
      <c r="J39" s="48">
        <f>H39*I39</f>
        <v>0</v>
      </c>
      <c r="K39" s="47"/>
      <c r="L39" s="47">
        <f>H39*K39</f>
        <v>0</v>
      </c>
      <c r="M39" s="47"/>
      <c r="N39" s="47">
        <f>H39*M39</f>
        <v>0</v>
      </c>
      <c r="O39" s="48">
        <v>21</v>
      </c>
      <c r="P39" s="48">
        <f>J39*(O39/100)</f>
        <v>0</v>
      </c>
      <c r="Q39" s="48">
        <f>J39+P39</f>
        <v>0</v>
      </c>
      <c r="R39" s="39"/>
      <c r="S39" s="39"/>
      <c r="T39" s="39"/>
    </row>
    <row r="40" spans="1:20" s="40" customFormat="1" ht="12" outlineLevel="4">
      <c r="A40" s="49"/>
      <c r="B40" s="50"/>
      <c r="C40" s="50"/>
      <c r="D40" s="51"/>
      <c r="E40" s="52" t="s">
        <v>14</v>
      </c>
      <c r="F40" s="53" t="s">
        <v>3204</v>
      </c>
      <c r="G40" s="51"/>
      <c r="H40" s="54">
        <v>775.5</v>
      </c>
      <c r="I40" s="55"/>
      <c r="J40" s="56"/>
      <c r="K40" s="54"/>
      <c r="L40" s="54"/>
      <c r="M40" s="54"/>
      <c r="N40" s="54"/>
      <c r="O40" s="56"/>
      <c r="P40" s="56"/>
      <c r="Q40" s="56"/>
      <c r="R40" s="38"/>
      <c r="S40" s="39"/>
    </row>
    <row r="41" spans="1:20" s="40" customFormat="1" ht="7.5" customHeight="1" outlineLevel="4">
      <c r="A41" s="39"/>
      <c r="B41" s="57"/>
      <c r="C41" s="58"/>
      <c r="D41" s="59"/>
      <c r="E41" s="60"/>
      <c r="F41" s="61"/>
      <c r="G41" s="59"/>
      <c r="H41" s="62"/>
      <c r="I41" s="63"/>
      <c r="J41" s="64"/>
      <c r="K41" s="65"/>
      <c r="L41" s="65"/>
      <c r="M41" s="65"/>
      <c r="N41" s="65"/>
      <c r="O41" s="64"/>
      <c r="P41" s="64"/>
      <c r="Q41" s="64"/>
      <c r="R41" s="38"/>
      <c r="S41" s="39"/>
    </row>
    <row r="42" spans="1:20" s="40" customFormat="1" ht="12" outlineLevel="3">
      <c r="A42" s="41"/>
      <c r="B42" s="42"/>
      <c r="C42" s="43">
        <v>6</v>
      </c>
      <c r="D42" s="44" t="s">
        <v>79</v>
      </c>
      <c r="E42" s="45" t="s">
        <v>108</v>
      </c>
      <c r="F42" s="46" t="s">
        <v>109</v>
      </c>
      <c r="G42" s="44" t="s">
        <v>82</v>
      </c>
      <c r="H42" s="47">
        <v>77.55</v>
      </c>
      <c r="I42" s="72"/>
      <c r="J42" s="48">
        <f>H42*I42</f>
        <v>0</v>
      </c>
      <c r="K42" s="47"/>
      <c r="L42" s="47">
        <f>H42*K42</f>
        <v>0</v>
      </c>
      <c r="M42" s="47"/>
      <c r="N42" s="47">
        <f>H42*M42</f>
        <v>0</v>
      </c>
      <c r="O42" s="48">
        <v>21</v>
      </c>
      <c r="P42" s="48">
        <f>J42*(O42/100)</f>
        <v>0</v>
      </c>
      <c r="Q42" s="48">
        <f>J42+P42</f>
        <v>0</v>
      </c>
      <c r="R42" s="39"/>
      <c r="S42" s="39"/>
      <c r="T42" s="39"/>
    </row>
    <row r="43" spans="1:20" s="40" customFormat="1" ht="24" outlineLevel="3">
      <c r="A43" s="41"/>
      <c r="B43" s="42"/>
      <c r="C43" s="43">
        <v>7</v>
      </c>
      <c r="D43" s="44" t="s">
        <v>79</v>
      </c>
      <c r="E43" s="45" t="s">
        <v>110</v>
      </c>
      <c r="F43" s="46" t="s">
        <v>111</v>
      </c>
      <c r="G43" s="44" t="s">
        <v>112</v>
      </c>
      <c r="H43" s="47">
        <v>139.59</v>
      </c>
      <c r="I43" s="72"/>
      <c r="J43" s="48">
        <f>H43*I43</f>
        <v>0</v>
      </c>
      <c r="K43" s="47"/>
      <c r="L43" s="47">
        <f>H43*K43</f>
        <v>0</v>
      </c>
      <c r="M43" s="47"/>
      <c r="N43" s="47">
        <f>H43*M43</f>
        <v>0</v>
      </c>
      <c r="O43" s="48">
        <v>21</v>
      </c>
      <c r="P43" s="48">
        <f>J43*(O43/100)</f>
        <v>0</v>
      </c>
      <c r="Q43" s="48">
        <f>J43+P43</f>
        <v>0</v>
      </c>
      <c r="R43" s="39"/>
      <c r="S43" s="39"/>
      <c r="T43" s="39"/>
    </row>
    <row r="44" spans="1:20" s="40" customFormat="1" ht="12" outlineLevel="4">
      <c r="A44" s="49"/>
      <c r="B44" s="50"/>
      <c r="C44" s="50"/>
      <c r="D44" s="51"/>
      <c r="E44" s="52" t="s">
        <v>14</v>
      </c>
      <c r="F44" s="53" t="s">
        <v>3205</v>
      </c>
      <c r="G44" s="51"/>
      <c r="H44" s="54">
        <v>139.59</v>
      </c>
      <c r="I44" s="55"/>
      <c r="J44" s="56"/>
      <c r="K44" s="54"/>
      <c r="L44" s="54"/>
      <c r="M44" s="54"/>
      <c r="N44" s="54"/>
      <c r="O44" s="56"/>
      <c r="P44" s="56"/>
      <c r="Q44" s="56"/>
      <c r="R44" s="38"/>
      <c r="S44" s="39"/>
    </row>
    <row r="45" spans="1:20" s="40" customFormat="1" ht="7.5" customHeight="1" outlineLevel="4">
      <c r="A45" s="39"/>
      <c r="B45" s="57"/>
      <c r="C45" s="58"/>
      <c r="D45" s="59"/>
      <c r="E45" s="60"/>
      <c r="F45" s="61"/>
      <c r="G45" s="59"/>
      <c r="H45" s="62"/>
      <c r="I45" s="63"/>
      <c r="J45" s="64"/>
      <c r="K45" s="65"/>
      <c r="L45" s="65"/>
      <c r="M45" s="65"/>
      <c r="N45" s="65"/>
      <c r="O45" s="64"/>
      <c r="P45" s="64"/>
      <c r="Q45" s="64"/>
      <c r="R45" s="38"/>
      <c r="S45" s="39"/>
    </row>
    <row r="46" spans="1:20" s="40" customFormat="1" ht="12" outlineLevel="3">
      <c r="A46" s="41"/>
      <c r="B46" s="42"/>
      <c r="C46" s="43">
        <v>8</v>
      </c>
      <c r="D46" s="44" t="s">
        <v>79</v>
      </c>
      <c r="E46" s="45" t="s">
        <v>113</v>
      </c>
      <c r="F46" s="46" t="s">
        <v>114</v>
      </c>
      <c r="G46" s="44" t="s">
        <v>82</v>
      </c>
      <c r="H46" s="47">
        <v>12.601556499999999</v>
      </c>
      <c r="I46" s="72"/>
      <c r="J46" s="48">
        <f>H46*I46</f>
        <v>0</v>
      </c>
      <c r="K46" s="47"/>
      <c r="L46" s="47">
        <f>H46*K46</f>
        <v>0</v>
      </c>
      <c r="M46" s="47"/>
      <c r="N46" s="47">
        <f>H46*M46</f>
        <v>0</v>
      </c>
      <c r="O46" s="48">
        <v>21</v>
      </c>
      <c r="P46" s="48">
        <f>J46*(O46/100)</f>
        <v>0</v>
      </c>
      <c r="Q46" s="48">
        <f>J46+P46</f>
        <v>0</v>
      </c>
      <c r="R46" s="39"/>
      <c r="S46" s="39"/>
      <c r="T46" s="39"/>
    </row>
    <row r="47" spans="1:20" s="40" customFormat="1" ht="12" outlineLevel="4">
      <c r="A47" s="49"/>
      <c r="B47" s="50"/>
      <c r="C47" s="50"/>
      <c r="D47" s="51"/>
      <c r="E47" s="52" t="s">
        <v>14</v>
      </c>
      <c r="F47" s="53" t="s">
        <v>115</v>
      </c>
      <c r="G47" s="51"/>
      <c r="H47" s="54">
        <v>0</v>
      </c>
      <c r="I47" s="55"/>
      <c r="J47" s="56"/>
      <c r="K47" s="54"/>
      <c r="L47" s="54"/>
      <c r="M47" s="54"/>
      <c r="N47" s="54"/>
      <c r="O47" s="56"/>
      <c r="P47" s="56"/>
      <c r="Q47" s="56"/>
      <c r="R47" s="38"/>
      <c r="S47" s="39"/>
    </row>
    <row r="48" spans="1:20" s="40" customFormat="1" ht="12" outlineLevel="4">
      <c r="A48" s="49"/>
      <c r="B48" s="50"/>
      <c r="C48" s="50"/>
      <c r="D48" s="51"/>
      <c r="E48" s="52"/>
      <c r="F48" s="53" t="s">
        <v>116</v>
      </c>
      <c r="G48" s="51"/>
      <c r="H48" s="54">
        <v>2.9628800000000002</v>
      </c>
      <c r="I48" s="55"/>
      <c r="J48" s="56"/>
      <c r="K48" s="54"/>
      <c r="L48" s="54"/>
      <c r="M48" s="54"/>
      <c r="N48" s="54"/>
      <c r="O48" s="56"/>
      <c r="P48" s="56"/>
      <c r="Q48" s="56"/>
      <c r="R48" s="38"/>
      <c r="S48" s="39"/>
    </row>
    <row r="49" spans="1:20" s="40" customFormat="1" ht="12" outlineLevel="4">
      <c r="A49" s="49"/>
      <c r="B49" s="50"/>
      <c r="C49" s="50"/>
      <c r="D49" s="51"/>
      <c r="E49" s="52"/>
      <c r="F49" s="53" t="s">
        <v>117</v>
      </c>
      <c r="G49" s="51"/>
      <c r="H49" s="54">
        <v>0</v>
      </c>
      <c r="I49" s="55"/>
      <c r="J49" s="56"/>
      <c r="K49" s="54"/>
      <c r="L49" s="54"/>
      <c r="M49" s="54"/>
      <c r="N49" s="54"/>
      <c r="O49" s="56"/>
      <c r="P49" s="56"/>
      <c r="Q49" s="56"/>
      <c r="R49" s="38"/>
      <c r="S49" s="39"/>
    </row>
    <row r="50" spans="1:20" s="40" customFormat="1" ht="12" outlineLevel="4">
      <c r="A50" s="49"/>
      <c r="B50" s="50"/>
      <c r="C50" s="50"/>
      <c r="D50" s="51"/>
      <c r="E50" s="52"/>
      <c r="F50" s="53" t="s">
        <v>118</v>
      </c>
      <c r="G50" s="51"/>
      <c r="H50" s="54">
        <v>1.68025</v>
      </c>
      <c r="I50" s="55"/>
      <c r="J50" s="56"/>
      <c r="K50" s="54"/>
      <c r="L50" s="54"/>
      <c r="M50" s="54"/>
      <c r="N50" s="54"/>
      <c r="O50" s="56"/>
      <c r="P50" s="56"/>
      <c r="Q50" s="56"/>
      <c r="R50" s="38"/>
      <c r="S50" s="39"/>
    </row>
    <row r="51" spans="1:20" s="40" customFormat="1" ht="12" outlineLevel="4">
      <c r="A51" s="49"/>
      <c r="B51" s="50"/>
      <c r="C51" s="50"/>
      <c r="D51" s="51"/>
      <c r="E51" s="52"/>
      <c r="F51" s="53" t="s">
        <v>119</v>
      </c>
      <c r="G51" s="51"/>
      <c r="H51" s="54">
        <v>0</v>
      </c>
      <c r="I51" s="55"/>
      <c r="J51" s="56"/>
      <c r="K51" s="54"/>
      <c r="L51" s="54"/>
      <c r="M51" s="54"/>
      <c r="N51" s="54"/>
      <c r="O51" s="56"/>
      <c r="P51" s="56"/>
      <c r="Q51" s="56"/>
      <c r="R51" s="38"/>
      <c r="S51" s="39"/>
    </row>
    <row r="52" spans="1:20" s="40" customFormat="1" ht="12" outlineLevel="4">
      <c r="A52" s="49"/>
      <c r="B52" s="50"/>
      <c r="C52" s="50"/>
      <c r="D52" s="51"/>
      <c r="E52" s="52"/>
      <c r="F52" s="53" t="s">
        <v>120</v>
      </c>
      <c r="G52" s="51"/>
      <c r="H52" s="54">
        <v>0.86680000000000001</v>
      </c>
      <c r="I52" s="55"/>
      <c r="J52" s="56"/>
      <c r="K52" s="54"/>
      <c r="L52" s="54"/>
      <c r="M52" s="54"/>
      <c r="N52" s="54"/>
      <c r="O52" s="56"/>
      <c r="P52" s="56"/>
      <c r="Q52" s="56"/>
      <c r="R52" s="38"/>
      <c r="S52" s="39"/>
    </row>
    <row r="53" spans="1:20" s="40" customFormat="1" ht="12" outlineLevel="4">
      <c r="A53" s="49"/>
      <c r="B53" s="50"/>
      <c r="C53" s="50"/>
      <c r="D53" s="51"/>
      <c r="E53" s="52"/>
      <c r="F53" s="53" t="s">
        <v>121</v>
      </c>
      <c r="G53" s="51"/>
      <c r="H53" s="54">
        <v>0</v>
      </c>
      <c r="I53" s="55"/>
      <c r="J53" s="56"/>
      <c r="K53" s="54"/>
      <c r="L53" s="54"/>
      <c r="M53" s="54"/>
      <c r="N53" s="54"/>
      <c r="O53" s="56"/>
      <c r="P53" s="56"/>
      <c r="Q53" s="56"/>
      <c r="R53" s="38"/>
      <c r="S53" s="39"/>
    </row>
    <row r="54" spans="1:20" s="40" customFormat="1" ht="12" outlineLevel="4">
      <c r="A54" s="49"/>
      <c r="B54" s="50"/>
      <c r="C54" s="50"/>
      <c r="D54" s="51"/>
      <c r="E54" s="52"/>
      <c r="F54" s="53" t="s">
        <v>122</v>
      </c>
      <c r="G54" s="51"/>
      <c r="H54" s="54">
        <v>7.0916265000000003</v>
      </c>
      <c r="I54" s="55"/>
      <c r="J54" s="56"/>
      <c r="K54" s="54"/>
      <c r="L54" s="54"/>
      <c r="M54" s="54"/>
      <c r="N54" s="54"/>
      <c r="O54" s="56"/>
      <c r="P54" s="56"/>
      <c r="Q54" s="56"/>
      <c r="R54" s="38"/>
      <c r="S54" s="39"/>
    </row>
    <row r="55" spans="1:20" s="40" customFormat="1" ht="7.5" customHeight="1" outlineLevel="4">
      <c r="A55" s="39"/>
      <c r="B55" s="57"/>
      <c r="C55" s="58"/>
      <c r="D55" s="59"/>
      <c r="E55" s="60"/>
      <c r="F55" s="61"/>
      <c r="G55" s="59"/>
      <c r="H55" s="62"/>
      <c r="I55" s="63"/>
      <c r="J55" s="64"/>
      <c r="K55" s="65"/>
      <c r="L55" s="65"/>
      <c r="M55" s="65"/>
      <c r="N55" s="65"/>
      <c r="O55" s="64"/>
      <c r="P55" s="64"/>
      <c r="Q55" s="64"/>
      <c r="R55" s="38"/>
      <c r="S55" s="39"/>
    </row>
    <row r="56" spans="1:20" s="40" customFormat="1" ht="12" outlineLevel="3">
      <c r="A56" s="41"/>
      <c r="B56" s="42"/>
      <c r="C56" s="43">
        <v>9</v>
      </c>
      <c r="D56" s="44" t="s">
        <v>123</v>
      </c>
      <c r="E56" s="45" t="s">
        <v>124</v>
      </c>
      <c r="F56" s="46" t="s">
        <v>125</v>
      </c>
      <c r="G56" s="44" t="s">
        <v>112</v>
      </c>
      <c r="H56" s="47">
        <v>33.521320000000003</v>
      </c>
      <c r="I56" s="72"/>
      <c r="J56" s="48">
        <f>H56*I56</f>
        <v>0</v>
      </c>
      <c r="K56" s="47">
        <v>1</v>
      </c>
      <c r="L56" s="47">
        <f>H56*K56</f>
        <v>33.521320000000003</v>
      </c>
      <c r="M56" s="47"/>
      <c r="N56" s="47">
        <f>H56*M56</f>
        <v>0</v>
      </c>
      <c r="O56" s="48">
        <v>21</v>
      </c>
      <c r="P56" s="48">
        <f>J56*(O56/100)</f>
        <v>0</v>
      </c>
      <c r="Q56" s="48">
        <f>J56+P56</f>
        <v>0</v>
      </c>
      <c r="R56" s="39"/>
      <c r="S56" s="39"/>
      <c r="T56" s="39"/>
    </row>
    <row r="57" spans="1:20" s="40" customFormat="1" ht="12" outlineLevel="4">
      <c r="A57" s="49"/>
      <c r="B57" s="50"/>
      <c r="C57" s="50"/>
      <c r="D57" s="51"/>
      <c r="E57" s="52" t="s">
        <v>14</v>
      </c>
      <c r="F57" s="53" t="s">
        <v>126</v>
      </c>
      <c r="G57" s="51"/>
      <c r="H57" s="54">
        <v>0</v>
      </c>
      <c r="I57" s="55"/>
      <c r="J57" s="56"/>
      <c r="K57" s="54"/>
      <c r="L57" s="54"/>
      <c r="M57" s="54"/>
      <c r="N57" s="54"/>
      <c r="O57" s="56"/>
      <c r="P57" s="56"/>
      <c r="Q57" s="56"/>
      <c r="R57" s="38"/>
      <c r="S57" s="39"/>
    </row>
    <row r="58" spans="1:20" s="40" customFormat="1" ht="12" outlineLevel="4">
      <c r="A58" s="49"/>
      <c r="B58" s="50"/>
      <c r="C58" s="50"/>
      <c r="D58" s="51"/>
      <c r="E58" s="52"/>
      <c r="F58" s="53" t="s">
        <v>127</v>
      </c>
      <c r="G58" s="51"/>
      <c r="H58" s="54">
        <v>33.521320000000003</v>
      </c>
      <c r="I58" s="55"/>
      <c r="J58" s="56"/>
      <c r="K58" s="54"/>
      <c r="L58" s="54"/>
      <c r="M58" s="54"/>
      <c r="N58" s="54"/>
      <c r="O58" s="56"/>
      <c r="P58" s="56"/>
      <c r="Q58" s="56"/>
      <c r="R58" s="38"/>
      <c r="S58" s="39"/>
    </row>
    <row r="59" spans="1:20" s="40" customFormat="1" ht="7.5" customHeight="1" outlineLevel="4">
      <c r="A59" s="39"/>
      <c r="B59" s="57"/>
      <c r="C59" s="58"/>
      <c r="D59" s="59"/>
      <c r="E59" s="60"/>
      <c r="F59" s="61"/>
      <c r="G59" s="59"/>
      <c r="H59" s="62"/>
      <c r="I59" s="63"/>
      <c r="J59" s="64"/>
      <c r="K59" s="65"/>
      <c r="L59" s="65"/>
      <c r="M59" s="65"/>
      <c r="N59" s="65"/>
      <c r="O59" s="64"/>
      <c r="P59" s="64"/>
      <c r="Q59" s="64"/>
      <c r="R59" s="38"/>
      <c r="S59" s="39"/>
    </row>
    <row r="60" spans="1:20" s="40" customFormat="1" ht="24" outlineLevel="3">
      <c r="A60" s="41"/>
      <c r="B60" s="42"/>
      <c r="C60" s="43">
        <v>10</v>
      </c>
      <c r="D60" s="44" t="s">
        <v>79</v>
      </c>
      <c r="E60" s="45" t="s">
        <v>128</v>
      </c>
      <c r="F60" s="46" t="s">
        <v>129</v>
      </c>
      <c r="G60" s="44" t="s">
        <v>130</v>
      </c>
      <c r="H60" s="47">
        <v>958</v>
      </c>
      <c r="I60" s="72"/>
      <c r="J60" s="48">
        <f>H60*I60</f>
        <v>0</v>
      </c>
      <c r="K60" s="47"/>
      <c r="L60" s="47">
        <f>H60*K60</f>
        <v>0</v>
      </c>
      <c r="M60" s="47"/>
      <c r="N60" s="47">
        <f>H60*M60</f>
        <v>0</v>
      </c>
      <c r="O60" s="48">
        <v>21</v>
      </c>
      <c r="P60" s="48">
        <f>J60*(O60/100)</f>
        <v>0</v>
      </c>
      <c r="Q60" s="48">
        <f>J60+P60</f>
        <v>0</v>
      </c>
      <c r="R60" s="39"/>
      <c r="S60" s="39"/>
      <c r="T60" s="39"/>
    </row>
    <row r="61" spans="1:20" s="40" customFormat="1" ht="12" outlineLevel="4">
      <c r="A61" s="49"/>
      <c r="B61" s="50"/>
      <c r="C61" s="50"/>
      <c r="D61" s="51"/>
      <c r="E61" s="52" t="s">
        <v>14</v>
      </c>
      <c r="F61" s="53" t="s">
        <v>131</v>
      </c>
      <c r="G61" s="51"/>
      <c r="H61" s="54">
        <v>958</v>
      </c>
      <c r="I61" s="55"/>
      <c r="J61" s="56"/>
      <c r="K61" s="54"/>
      <c r="L61" s="54"/>
      <c r="M61" s="54"/>
      <c r="N61" s="54"/>
      <c r="O61" s="56"/>
      <c r="P61" s="56"/>
      <c r="Q61" s="56"/>
      <c r="R61" s="38"/>
      <c r="S61" s="39"/>
    </row>
    <row r="62" spans="1:20" s="40" customFormat="1" ht="7.5" customHeight="1" outlineLevel="4">
      <c r="A62" s="39"/>
      <c r="B62" s="57"/>
      <c r="C62" s="58"/>
      <c r="D62" s="59"/>
      <c r="E62" s="60"/>
      <c r="F62" s="61"/>
      <c r="G62" s="59"/>
      <c r="H62" s="62"/>
      <c r="I62" s="63"/>
      <c r="J62" s="64"/>
      <c r="K62" s="65"/>
      <c r="L62" s="65"/>
      <c r="M62" s="65"/>
      <c r="N62" s="65"/>
      <c r="O62" s="64"/>
      <c r="P62" s="64"/>
      <c r="Q62" s="64"/>
      <c r="R62" s="38"/>
      <c r="S62" s="39"/>
    </row>
    <row r="63" spans="1:20" s="40" customFormat="1" ht="12" outlineLevel="3">
      <c r="A63" s="41"/>
      <c r="B63" s="42"/>
      <c r="C63" s="43">
        <v>11</v>
      </c>
      <c r="D63" s="44" t="s">
        <v>123</v>
      </c>
      <c r="E63" s="45" t="s">
        <v>132</v>
      </c>
      <c r="F63" s="46" t="s">
        <v>133</v>
      </c>
      <c r="G63" s="44" t="s">
        <v>82</v>
      </c>
      <c r="H63" s="47">
        <v>47.900000000000006</v>
      </c>
      <c r="I63" s="72"/>
      <c r="J63" s="48">
        <f>H63*I63</f>
        <v>0</v>
      </c>
      <c r="K63" s="47">
        <v>0.21</v>
      </c>
      <c r="L63" s="47">
        <f>H63*K63</f>
        <v>10.059000000000001</v>
      </c>
      <c r="M63" s="47"/>
      <c r="N63" s="47">
        <f>H63*M63</f>
        <v>0</v>
      </c>
      <c r="O63" s="48">
        <v>21</v>
      </c>
      <c r="P63" s="48">
        <f>J63*(O63/100)</f>
        <v>0</v>
      </c>
      <c r="Q63" s="48">
        <f>J63+P63</f>
        <v>0</v>
      </c>
      <c r="R63" s="39"/>
      <c r="S63" s="39"/>
      <c r="T63" s="39"/>
    </row>
    <row r="64" spans="1:20" s="40" customFormat="1" ht="12" outlineLevel="4">
      <c r="A64" s="49"/>
      <c r="B64" s="50"/>
      <c r="C64" s="50"/>
      <c r="D64" s="51"/>
      <c r="E64" s="52" t="s">
        <v>14</v>
      </c>
      <c r="F64" s="53" t="s">
        <v>134</v>
      </c>
      <c r="G64" s="51"/>
      <c r="H64" s="54">
        <v>47.900000000000006</v>
      </c>
      <c r="I64" s="55"/>
      <c r="J64" s="56"/>
      <c r="K64" s="54"/>
      <c r="L64" s="54"/>
      <c r="M64" s="54"/>
      <c r="N64" s="54"/>
      <c r="O64" s="56"/>
      <c r="P64" s="56"/>
      <c r="Q64" s="56"/>
      <c r="R64" s="38"/>
      <c r="S64" s="39"/>
    </row>
    <row r="65" spans="1:20" s="40" customFormat="1" ht="7.5" customHeight="1" outlineLevel="4">
      <c r="A65" s="39"/>
      <c r="B65" s="57"/>
      <c r="C65" s="58"/>
      <c r="D65" s="59"/>
      <c r="E65" s="60"/>
      <c r="F65" s="61"/>
      <c r="G65" s="59"/>
      <c r="H65" s="62"/>
      <c r="I65" s="63"/>
      <c r="J65" s="64"/>
      <c r="K65" s="65"/>
      <c r="L65" s="65"/>
      <c r="M65" s="65"/>
      <c r="N65" s="65"/>
      <c r="O65" s="64"/>
      <c r="P65" s="64"/>
      <c r="Q65" s="64"/>
      <c r="R65" s="38"/>
      <c r="S65" s="39"/>
    </row>
    <row r="66" spans="1:20" s="40" customFormat="1" ht="12" outlineLevel="3">
      <c r="A66" s="41"/>
      <c r="B66" s="42"/>
      <c r="C66" s="43">
        <v>12</v>
      </c>
      <c r="D66" s="44" t="s">
        <v>79</v>
      </c>
      <c r="E66" s="45" t="s">
        <v>135</v>
      </c>
      <c r="F66" s="46" t="s">
        <v>136</v>
      </c>
      <c r="G66" s="44" t="s">
        <v>130</v>
      </c>
      <c r="H66" s="47">
        <v>1916</v>
      </c>
      <c r="I66" s="72"/>
      <c r="J66" s="48">
        <f>H66*I66</f>
        <v>0</v>
      </c>
      <c r="K66" s="47"/>
      <c r="L66" s="47">
        <f>H66*K66</f>
        <v>0</v>
      </c>
      <c r="M66" s="47"/>
      <c r="N66" s="47">
        <f>H66*M66</f>
        <v>0</v>
      </c>
      <c r="O66" s="48">
        <v>21</v>
      </c>
      <c r="P66" s="48">
        <f>J66*(O66/100)</f>
        <v>0</v>
      </c>
      <c r="Q66" s="48">
        <f>J66+P66</f>
        <v>0</v>
      </c>
      <c r="R66" s="39"/>
      <c r="S66" s="39"/>
      <c r="T66" s="39"/>
    </row>
    <row r="67" spans="1:20" s="40" customFormat="1" ht="12" outlineLevel="4">
      <c r="A67" s="49"/>
      <c r="B67" s="50"/>
      <c r="C67" s="50"/>
      <c r="D67" s="51"/>
      <c r="E67" s="52" t="s">
        <v>14</v>
      </c>
      <c r="F67" s="53" t="s">
        <v>137</v>
      </c>
      <c r="G67" s="51"/>
      <c r="H67" s="54">
        <v>1916</v>
      </c>
      <c r="I67" s="55"/>
      <c r="J67" s="56"/>
      <c r="K67" s="54"/>
      <c r="L67" s="54"/>
      <c r="M67" s="54"/>
      <c r="N67" s="54"/>
      <c r="O67" s="56"/>
      <c r="P67" s="56"/>
      <c r="Q67" s="56"/>
      <c r="R67" s="38"/>
      <c r="S67" s="39"/>
    </row>
    <row r="68" spans="1:20" s="40" customFormat="1" ht="7.5" customHeight="1" outlineLevel="4">
      <c r="A68" s="39"/>
      <c r="B68" s="57"/>
      <c r="C68" s="58"/>
      <c r="D68" s="59"/>
      <c r="E68" s="60"/>
      <c r="F68" s="61"/>
      <c r="G68" s="59"/>
      <c r="H68" s="62"/>
      <c r="I68" s="63"/>
      <c r="J68" s="64"/>
      <c r="K68" s="65"/>
      <c r="L68" s="65"/>
      <c r="M68" s="65"/>
      <c r="N68" s="65"/>
      <c r="O68" s="64"/>
      <c r="P68" s="64"/>
      <c r="Q68" s="64"/>
      <c r="R68" s="38"/>
      <c r="S68" s="39"/>
    </row>
    <row r="69" spans="1:20" s="40" customFormat="1" ht="12" outlineLevel="3">
      <c r="A69" s="41"/>
      <c r="B69" s="42"/>
      <c r="C69" s="43">
        <v>13</v>
      </c>
      <c r="D69" s="44" t="s">
        <v>79</v>
      </c>
      <c r="E69" s="45" t="s">
        <v>138</v>
      </c>
      <c r="F69" s="46" t="s">
        <v>139</v>
      </c>
      <c r="G69" s="44" t="s">
        <v>130</v>
      </c>
      <c r="H69" s="47">
        <v>1916</v>
      </c>
      <c r="I69" s="72"/>
      <c r="J69" s="48">
        <f>H69*I69</f>
        <v>0</v>
      </c>
      <c r="K69" s="47"/>
      <c r="L69" s="47">
        <f>H69*K69</f>
        <v>0</v>
      </c>
      <c r="M69" s="47"/>
      <c r="N69" s="47">
        <f>H69*M69</f>
        <v>0</v>
      </c>
      <c r="O69" s="48">
        <v>21</v>
      </c>
      <c r="P69" s="48">
        <f>J69*(O69/100)</f>
        <v>0</v>
      </c>
      <c r="Q69" s="48">
        <f>J69+P69</f>
        <v>0</v>
      </c>
      <c r="R69" s="39"/>
      <c r="S69" s="39"/>
      <c r="T69" s="39"/>
    </row>
    <row r="70" spans="1:20" s="40" customFormat="1" ht="12" outlineLevel="3">
      <c r="A70" s="41"/>
      <c r="B70" s="42"/>
      <c r="C70" s="43">
        <v>14</v>
      </c>
      <c r="D70" s="44" t="s">
        <v>79</v>
      </c>
      <c r="E70" s="45" t="s">
        <v>140</v>
      </c>
      <c r="F70" s="46" t="s">
        <v>141</v>
      </c>
      <c r="G70" s="44" t="s">
        <v>130</v>
      </c>
      <c r="H70" s="47">
        <v>1916</v>
      </c>
      <c r="I70" s="72"/>
      <c r="J70" s="48">
        <f>H70*I70</f>
        <v>0</v>
      </c>
      <c r="K70" s="47"/>
      <c r="L70" s="47">
        <f>H70*K70</f>
        <v>0</v>
      </c>
      <c r="M70" s="47"/>
      <c r="N70" s="47">
        <f>H70*M70</f>
        <v>0</v>
      </c>
      <c r="O70" s="48">
        <v>21</v>
      </c>
      <c r="P70" s="48">
        <f>J70*(O70/100)</f>
        <v>0</v>
      </c>
      <c r="Q70" s="48">
        <f>J70+P70</f>
        <v>0</v>
      </c>
      <c r="R70" s="39"/>
      <c r="S70" s="39"/>
      <c r="T70" s="39"/>
    </row>
    <row r="71" spans="1:20" s="40" customFormat="1" ht="24" outlineLevel="3">
      <c r="A71" s="41"/>
      <c r="B71" s="42"/>
      <c r="C71" s="43">
        <v>15</v>
      </c>
      <c r="D71" s="44" t="s">
        <v>79</v>
      </c>
      <c r="E71" s="45" t="s">
        <v>142</v>
      </c>
      <c r="F71" s="46" t="s">
        <v>143</v>
      </c>
      <c r="G71" s="44" t="s">
        <v>130</v>
      </c>
      <c r="H71" s="47">
        <v>958</v>
      </c>
      <c r="I71" s="72"/>
      <c r="J71" s="48">
        <f>H71*I71</f>
        <v>0</v>
      </c>
      <c r="K71" s="47"/>
      <c r="L71" s="47">
        <f>H71*K71</f>
        <v>0</v>
      </c>
      <c r="M71" s="47"/>
      <c r="N71" s="47">
        <f>H71*M71</f>
        <v>0</v>
      </c>
      <c r="O71" s="48">
        <v>21</v>
      </c>
      <c r="P71" s="48">
        <f>J71*(O71/100)</f>
        <v>0</v>
      </c>
      <c r="Q71" s="48">
        <f>J71+P71</f>
        <v>0</v>
      </c>
      <c r="R71" s="39"/>
      <c r="S71" s="39"/>
      <c r="T71" s="39"/>
    </row>
    <row r="72" spans="1:20" s="40" customFormat="1" ht="12" outlineLevel="3">
      <c r="A72" s="41"/>
      <c r="B72" s="42"/>
      <c r="C72" s="43">
        <v>16</v>
      </c>
      <c r="D72" s="44" t="s">
        <v>79</v>
      </c>
      <c r="E72" s="45" t="s">
        <v>144</v>
      </c>
      <c r="F72" s="46" t="s">
        <v>145</v>
      </c>
      <c r="G72" s="44" t="s">
        <v>130</v>
      </c>
      <c r="H72" s="47">
        <v>958</v>
      </c>
      <c r="I72" s="72"/>
      <c r="J72" s="48">
        <f>H72*I72</f>
        <v>0</v>
      </c>
      <c r="K72" s="47"/>
      <c r="L72" s="47">
        <f>H72*K72</f>
        <v>0</v>
      </c>
      <c r="M72" s="47"/>
      <c r="N72" s="47">
        <f>H72*M72</f>
        <v>0</v>
      </c>
      <c r="O72" s="48">
        <v>21</v>
      </c>
      <c r="P72" s="48">
        <f>J72*(O72/100)</f>
        <v>0</v>
      </c>
      <c r="Q72" s="48">
        <f>J72+P72</f>
        <v>0</v>
      </c>
      <c r="R72" s="39"/>
      <c r="S72" s="39"/>
      <c r="T72" s="39"/>
    </row>
    <row r="73" spans="1:20" s="40" customFormat="1" ht="12" outlineLevel="3">
      <c r="A73" s="41"/>
      <c r="B73" s="42"/>
      <c r="C73" s="43">
        <v>17</v>
      </c>
      <c r="D73" s="44" t="s">
        <v>123</v>
      </c>
      <c r="E73" s="45" t="s">
        <v>146</v>
      </c>
      <c r="F73" s="46" t="s">
        <v>147</v>
      </c>
      <c r="G73" s="44" t="s">
        <v>148</v>
      </c>
      <c r="H73" s="47">
        <v>29.6022</v>
      </c>
      <c r="I73" s="72"/>
      <c r="J73" s="48">
        <f>H73*I73</f>
        <v>0</v>
      </c>
      <c r="K73" s="47">
        <v>1E-3</v>
      </c>
      <c r="L73" s="47">
        <f>H73*K73</f>
        <v>2.9602200000000002E-2</v>
      </c>
      <c r="M73" s="47"/>
      <c r="N73" s="47">
        <f>H73*M73</f>
        <v>0</v>
      </c>
      <c r="O73" s="48">
        <v>21</v>
      </c>
      <c r="P73" s="48">
        <f>J73*(O73/100)</f>
        <v>0</v>
      </c>
      <c r="Q73" s="48">
        <f>J73+P73</f>
        <v>0</v>
      </c>
      <c r="R73" s="39"/>
      <c r="S73" s="39"/>
      <c r="T73" s="39"/>
    </row>
    <row r="74" spans="1:20" s="40" customFormat="1" ht="12" outlineLevel="4">
      <c r="A74" s="49"/>
      <c r="B74" s="50"/>
      <c r="C74" s="50"/>
      <c r="D74" s="51"/>
      <c r="E74" s="52" t="s">
        <v>14</v>
      </c>
      <c r="F74" s="53" t="s">
        <v>149</v>
      </c>
      <c r="G74" s="51"/>
      <c r="H74" s="54">
        <v>0</v>
      </c>
      <c r="I74" s="55"/>
      <c r="J74" s="56"/>
      <c r="K74" s="54"/>
      <c r="L74" s="54"/>
      <c r="M74" s="54"/>
      <c r="N74" s="54"/>
      <c r="O74" s="56"/>
      <c r="P74" s="56"/>
      <c r="Q74" s="56"/>
      <c r="R74" s="38"/>
      <c r="S74" s="39"/>
    </row>
    <row r="75" spans="1:20" s="40" customFormat="1" ht="12" outlineLevel="4">
      <c r="A75" s="49"/>
      <c r="B75" s="50"/>
      <c r="C75" s="50"/>
      <c r="D75" s="51"/>
      <c r="E75" s="52"/>
      <c r="F75" s="53" t="s">
        <v>150</v>
      </c>
      <c r="G75" s="51"/>
      <c r="H75" s="54">
        <v>28.74</v>
      </c>
      <c r="I75" s="55"/>
      <c r="J75" s="56"/>
      <c r="K75" s="54"/>
      <c r="L75" s="54"/>
      <c r="M75" s="54"/>
      <c r="N75" s="54"/>
      <c r="O75" s="56"/>
      <c r="P75" s="56"/>
      <c r="Q75" s="56"/>
      <c r="R75" s="38"/>
      <c r="S75" s="39"/>
    </row>
    <row r="76" spans="1:20" s="40" customFormat="1" ht="12" outlineLevel="4">
      <c r="A76" s="49"/>
      <c r="B76" s="50"/>
      <c r="C76" s="50"/>
      <c r="D76" s="51"/>
      <c r="E76" s="52"/>
      <c r="F76" s="53" t="s">
        <v>151</v>
      </c>
      <c r="G76" s="51"/>
      <c r="H76" s="54">
        <v>0.86219999999999997</v>
      </c>
      <c r="I76" s="55"/>
      <c r="J76" s="56"/>
      <c r="K76" s="54"/>
      <c r="L76" s="54"/>
      <c r="M76" s="54"/>
      <c r="N76" s="54"/>
      <c r="O76" s="56"/>
      <c r="P76" s="56"/>
      <c r="Q76" s="56"/>
      <c r="R76" s="38"/>
      <c r="S76" s="39"/>
    </row>
    <row r="77" spans="1:20" s="40" customFormat="1" ht="7.5" customHeight="1" outlineLevel="4">
      <c r="A77" s="39"/>
      <c r="B77" s="57"/>
      <c r="C77" s="58"/>
      <c r="D77" s="59"/>
      <c r="E77" s="60"/>
      <c r="F77" s="61"/>
      <c r="G77" s="59"/>
      <c r="H77" s="62"/>
      <c r="I77" s="63"/>
      <c r="J77" s="64"/>
      <c r="K77" s="65"/>
      <c r="L77" s="65"/>
      <c r="M77" s="65"/>
      <c r="N77" s="65"/>
      <c r="O77" s="64"/>
      <c r="P77" s="64"/>
      <c r="Q77" s="64"/>
      <c r="R77" s="38"/>
      <c r="S77" s="39"/>
    </row>
    <row r="78" spans="1:20" s="40" customFormat="1" ht="12" outlineLevel="3">
      <c r="A78" s="41"/>
      <c r="B78" s="42"/>
      <c r="C78" s="43">
        <v>18</v>
      </c>
      <c r="D78" s="44" t="s">
        <v>79</v>
      </c>
      <c r="E78" s="45" t="s">
        <v>152</v>
      </c>
      <c r="F78" s="46" t="s">
        <v>153</v>
      </c>
      <c r="G78" s="44" t="s">
        <v>130</v>
      </c>
      <c r="H78" s="47">
        <v>958</v>
      </c>
      <c r="I78" s="72"/>
      <c r="J78" s="48">
        <f>H78*I78</f>
        <v>0</v>
      </c>
      <c r="K78" s="47"/>
      <c r="L78" s="47">
        <f>H78*K78</f>
        <v>0</v>
      </c>
      <c r="M78" s="47"/>
      <c r="N78" s="47">
        <f>H78*M78</f>
        <v>0</v>
      </c>
      <c r="O78" s="48">
        <v>21</v>
      </c>
      <c r="P78" s="48">
        <f>J78*(O78/100)</f>
        <v>0</v>
      </c>
      <c r="Q78" s="48">
        <f>J78+P78</f>
        <v>0</v>
      </c>
      <c r="R78" s="39"/>
      <c r="S78" s="39"/>
      <c r="T78" s="39"/>
    </row>
    <row r="79" spans="1:20" s="40" customFormat="1" ht="12" outlineLevel="3">
      <c r="A79" s="41"/>
      <c r="B79" s="42"/>
      <c r="C79" s="43">
        <v>19</v>
      </c>
      <c r="D79" s="44" t="s">
        <v>79</v>
      </c>
      <c r="E79" s="45" t="s">
        <v>154</v>
      </c>
      <c r="F79" s="46" t="s">
        <v>155</v>
      </c>
      <c r="G79" s="44" t="s">
        <v>112</v>
      </c>
      <c r="H79" s="47">
        <v>4.7900000000000005E-2</v>
      </c>
      <c r="I79" s="72"/>
      <c r="J79" s="48">
        <f>H79*I79</f>
        <v>0</v>
      </c>
      <c r="K79" s="47"/>
      <c r="L79" s="47">
        <f>H79*K79</f>
        <v>0</v>
      </c>
      <c r="M79" s="47"/>
      <c r="N79" s="47">
        <f>H79*M79</f>
        <v>0</v>
      </c>
      <c r="O79" s="48">
        <v>21</v>
      </c>
      <c r="P79" s="48">
        <f>J79*(O79/100)</f>
        <v>0</v>
      </c>
      <c r="Q79" s="48">
        <f>J79+P79</f>
        <v>0</v>
      </c>
      <c r="R79" s="39"/>
      <c r="S79" s="39"/>
      <c r="T79" s="39"/>
    </row>
    <row r="80" spans="1:20" s="40" customFormat="1" ht="12" outlineLevel="4">
      <c r="A80" s="49"/>
      <c r="B80" s="50"/>
      <c r="C80" s="50"/>
      <c r="D80" s="51"/>
      <c r="E80" s="52" t="s">
        <v>14</v>
      </c>
      <c r="F80" s="53" t="s">
        <v>156</v>
      </c>
      <c r="G80" s="51"/>
      <c r="H80" s="54">
        <v>0</v>
      </c>
      <c r="I80" s="55"/>
      <c r="J80" s="56"/>
      <c r="K80" s="54"/>
      <c r="L80" s="54"/>
      <c r="M80" s="54"/>
      <c r="N80" s="54"/>
      <c r="O80" s="56"/>
      <c r="P80" s="56"/>
      <c r="Q80" s="56"/>
      <c r="R80" s="38"/>
      <c r="S80" s="39"/>
    </row>
    <row r="81" spans="1:20" s="40" customFormat="1" ht="12" outlineLevel="4">
      <c r="A81" s="49"/>
      <c r="B81" s="50"/>
      <c r="C81" s="50"/>
      <c r="D81" s="51"/>
      <c r="E81" s="52"/>
      <c r="F81" s="53" t="s">
        <v>157</v>
      </c>
      <c r="G81" s="51"/>
      <c r="H81" s="54">
        <v>4.7900000000000005E-2</v>
      </c>
      <c r="I81" s="55"/>
      <c r="J81" s="56"/>
      <c r="K81" s="54"/>
      <c r="L81" s="54"/>
      <c r="M81" s="54"/>
      <c r="N81" s="54"/>
      <c r="O81" s="56"/>
      <c r="P81" s="56"/>
      <c r="Q81" s="56"/>
      <c r="R81" s="38"/>
      <c r="S81" s="39"/>
    </row>
    <row r="82" spans="1:20" s="40" customFormat="1" ht="7.5" customHeight="1" outlineLevel="4">
      <c r="A82" s="39"/>
      <c r="B82" s="57"/>
      <c r="C82" s="58"/>
      <c r="D82" s="59"/>
      <c r="E82" s="60"/>
      <c r="F82" s="61"/>
      <c r="G82" s="59"/>
      <c r="H82" s="62"/>
      <c r="I82" s="63"/>
      <c r="J82" s="64"/>
      <c r="K82" s="65"/>
      <c r="L82" s="65"/>
      <c r="M82" s="65"/>
      <c r="N82" s="65"/>
      <c r="O82" s="64"/>
      <c r="P82" s="64"/>
      <c r="Q82" s="64"/>
      <c r="R82" s="38"/>
      <c r="S82" s="39"/>
    </row>
    <row r="83" spans="1:20" s="40" customFormat="1" ht="12" outlineLevel="3">
      <c r="A83" s="41"/>
      <c r="B83" s="42"/>
      <c r="C83" s="43">
        <v>20</v>
      </c>
      <c r="D83" s="44" t="s">
        <v>123</v>
      </c>
      <c r="E83" s="45" t="s">
        <v>158</v>
      </c>
      <c r="F83" s="46" t="s">
        <v>159</v>
      </c>
      <c r="G83" s="44" t="s">
        <v>148</v>
      </c>
      <c r="H83" s="47">
        <v>49.336999999999996</v>
      </c>
      <c r="I83" s="72"/>
      <c r="J83" s="48">
        <f>H83*I83</f>
        <v>0</v>
      </c>
      <c r="K83" s="47">
        <v>1E-3</v>
      </c>
      <c r="L83" s="47">
        <f>H83*K83</f>
        <v>4.9336999999999999E-2</v>
      </c>
      <c r="M83" s="47"/>
      <c r="N83" s="47">
        <f>H83*M83</f>
        <v>0</v>
      </c>
      <c r="O83" s="48">
        <v>21</v>
      </c>
      <c r="P83" s="48">
        <f>J83*(O83/100)</f>
        <v>0</v>
      </c>
      <c r="Q83" s="48">
        <f>J83+P83</f>
        <v>0</v>
      </c>
      <c r="R83" s="39"/>
      <c r="S83" s="39"/>
      <c r="T83" s="39"/>
    </row>
    <row r="84" spans="1:20" s="40" customFormat="1" ht="12" outlineLevel="4">
      <c r="A84" s="49"/>
      <c r="B84" s="50"/>
      <c r="C84" s="50"/>
      <c r="D84" s="51"/>
      <c r="E84" s="52" t="s">
        <v>14</v>
      </c>
      <c r="F84" s="53" t="s">
        <v>160</v>
      </c>
      <c r="G84" s="51"/>
      <c r="H84" s="54">
        <v>47.9</v>
      </c>
      <c r="I84" s="55"/>
      <c r="J84" s="56"/>
      <c r="K84" s="54"/>
      <c r="L84" s="54"/>
      <c r="M84" s="54"/>
      <c r="N84" s="54"/>
      <c r="O84" s="56"/>
      <c r="P84" s="56"/>
      <c r="Q84" s="56"/>
      <c r="R84" s="38"/>
      <c r="S84" s="39"/>
    </row>
    <row r="85" spans="1:20" s="40" customFormat="1" ht="12" outlineLevel="4">
      <c r="A85" s="49"/>
      <c r="B85" s="50"/>
      <c r="C85" s="50"/>
      <c r="D85" s="51"/>
      <c r="E85" s="52"/>
      <c r="F85" s="53" t="s">
        <v>161</v>
      </c>
      <c r="G85" s="51"/>
      <c r="H85" s="54">
        <v>1.4369999999999998</v>
      </c>
      <c r="I85" s="55"/>
      <c r="J85" s="56"/>
      <c r="K85" s="54"/>
      <c r="L85" s="54"/>
      <c r="M85" s="54"/>
      <c r="N85" s="54"/>
      <c r="O85" s="56"/>
      <c r="P85" s="56"/>
      <c r="Q85" s="56"/>
      <c r="R85" s="38"/>
      <c r="S85" s="39"/>
    </row>
    <row r="86" spans="1:20" s="40" customFormat="1" ht="7.5" customHeight="1" outlineLevel="4">
      <c r="A86" s="39"/>
      <c r="B86" s="57"/>
      <c r="C86" s="58"/>
      <c r="D86" s="59"/>
      <c r="E86" s="60"/>
      <c r="F86" s="61"/>
      <c r="G86" s="59"/>
      <c r="H86" s="62"/>
      <c r="I86" s="63"/>
      <c r="J86" s="64"/>
      <c r="K86" s="65"/>
      <c r="L86" s="65"/>
      <c r="M86" s="65"/>
      <c r="N86" s="65"/>
      <c r="O86" s="64"/>
      <c r="P86" s="64"/>
      <c r="Q86" s="64"/>
      <c r="R86" s="38"/>
      <c r="S86" s="39"/>
    </row>
    <row r="87" spans="1:20" s="40" customFormat="1" ht="24" outlineLevel="3">
      <c r="A87" s="41"/>
      <c r="B87" s="42"/>
      <c r="C87" s="43">
        <v>21</v>
      </c>
      <c r="D87" s="44" t="s">
        <v>79</v>
      </c>
      <c r="E87" s="45" t="s">
        <v>162</v>
      </c>
      <c r="F87" s="46" t="s">
        <v>163</v>
      </c>
      <c r="G87" s="44" t="s">
        <v>130</v>
      </c>
      <c r="H87" s="47">
        <v>958</v>
      </c>
      <c r="I87" s="72"/>
      <c r="J87" s="48">
        <f>H87*I87</f>
        <v>0</v>
      </c>
      <c r="K87" s="47"/>
      <c r="L87" s="47">
        <f>H87*K87</f>
        <v>0</v>
      </c>
      <c r="M87" s="47"/>
      <c r="N87" s="47">
        <f>H87*M87</f>
        <v>0</v>
      </c>
      <c r="O87" s="48">
        <v>21</v>
      </c>
      <c r="P87" s="48">
        <f>J87*(O87/100)</f>
        <v>0</v>
      </c>
      <c r="Q87" s="48">
        <f>J87+P87</f>
        <v>0</v>
      </c>
      <c r="R87" s="39"/>
      <c r="S87" s="39"/>
      <c r="T87" s="39"/>
    </row>
    <row r="88" spans="1:20" s="40" customFormat="1" ht="12" outlineLevel="3">
      <c r="A88" s="41"/>
      <c r="B88" s="42"/>
      <c r="C88" s="43">
        <v>22</v>
      </c>
      <c r="D88" s="44" t="s">
        <v>79</v>
      </c>
      <c r="E88" s="45" t="s">
        <v>164</v>
      </c>
      <c r="F88" s="46" t="s">
        <v>165</v>
      </c>
      <c r="G88" s="44" t="s">
        <v>130</v>
      </c>
      <c r="H88" s="47">
        <v>958</v>
      </c>
      <c r="I88" s="72"/>
      <c r="J88" s="48">
        <f>H88*I88</f>
        <v>0</v>
      </c>
      <c r="K88" s="47"/>
      <c r="L88" s="47">
        <f>H88*K88</f>
        <v>0</v>
      </c>
      <c r="M88" s="47"/>
      <c r="N88" s="47">
        <f>H88*M88</f>
        <v>0</v>
      </c>
      <c r="O88" s="48">
        <v>21</v>
      </c>
      <c r="P88" s="48">
        <f>J88*(O88/100)</f>
        <v>0</v>
      </c>
      <c r="Q88" s="48">
        <f>J88+P88</f>
        <v>0</v>
      </c>
      <c r="R88" s="39"/>
      <c r="S88" s="39"/>
      <c r="T88" s="39"/>
    </row>
    <row r="89" spans="1:20" s="40" customFormat="1" ht="12" outlineLevel="3">
      <c r="A89" s="41"/>
      <c r="B89" s="42"/>
      <c r="C89" s="43">
        <v>23</v>
      </c>
      <c r="D89" s="44" t="s">
        <v>79</v>
      </c>
      <c r="E89" s="45" t="s">
        <v>166</v>
      </c>
      <c r="F89" s="46" t="s">
        <v>167</v>
      </c>
      <c r="G89" s="44" t="s">
        <v>82</v>
      </c>
      <c r="H89" s="47">
        <v>47.9</v>
      </c>
      <c r="I89" s="72"/>
      <c r="J89" s="48">
        <f>H89*I89</f>
        <v>0</v>
      </c>
      <c r="K89" s="47"/>
      <c r="L89" s="47">
        <f>H89*K89</f>
        <v>0</v>
      </c>
      <c r="M89" s="47"/>
      <c r="N89" s="47">
        <f>H89*M89</f>
        <v>0</v>
      </c>
      <c r="O89" s="48">
        <v>21</v>
      </c>
      <c r="P89" s="48">
        <f>J89*(O89/100)</f>
        <v>0</v>
      </c>
      <c r="Q89" s="48">
        <f>J89+P89</f>
        <v>0</v>
      </c>
      <c r="R89" s="39"/>
      <c r="S89" s="39"/>
      <c r="T89" s="39"/>
    </row>
    <row r="90" spans="1:20" s="40" customFormat="1" ht="12" outlineLevel="4">
      <c r="A90" s="49"/>
      <c r="B90" s="50"/>
      <c r="C90" s="50"/>
      <c r="D90" s="51"/>
      <c r="E90" s="52" t="s">
        <v>14</v>
      </c>
      <c r="F90" s="53" t="s">
        <v>168</v>
      </c>
      <c r="G90" s="51"/>
      <c r="H90" s="54">
        <v>0</v>
      </c>
      <c r="I90" s="55"/>
      <c r="J90" s="56"/>
      <c r="K90" s="54"/>
      <c r="L90" s="54"/>
      <c r="M90" s="54"/>
      <c r="N90" s="54"/>
      <c r="O90" s="56"/>
      <c r="P90" s="56"/>
      <c r="Q90" s="56"/>
      <c r="R90" s="38"/>
      <c r="S90" s="39"/>
    </row>
    <row r="91" spans="1:20" s="40" customFormat="1" ht="12" outlineLevel="4">
      <c r="A91" s="49"/>
      <c r="B91" s="50"/>
      <c r="C91" s="50"/>
      <c r="D91" s="51"/>
      <c r="E91" s="52"/>
      <c r="F91" s="53" t="s">
        <v>160</v>
      </c>
      <c r="G91" s="51"/>
      <c r="H91" s="54">
        <v>47.9</v>
      </c>
      <c r="I91" s="55"/>
      <c r="J91" s="56"/>
      <c r="K91" s="54"/>
      <c r="L91" s="54"/>
      <c r="M91" s="54"/>
      <c r="N91" s="54"/>
      <c r="O91" s="56"/>
      <c r="P91" s="56"/>
      <c r="Q91" s="56"/>
      <c r="R91" s="38"/>
      <c r="S91" s="39"/>
    </row>
    <row r="92" spans="1:20" s="40" customFormat="1" ht="7.5" customHeight="1" outlineLevel="4">
      <c r="A92" s="39"/>
      <c r="B92" s="57"/>
      <c r="C92" s="58"/>
      <c r="D92" s="59"/>
      <c r="E92" s="60"/>
      <c r="F92" s="61"/>
      <c r="G92" s="59"/>
      <c r="H92" s="62"/>
      <c r="I92" s="63"/>
      <c r="J92" s="64"/>
      <c r="K92" s="65"/>
      <c r="L92" s="65"/>
      <c r="M92" s="65"/>
      <c r="N92" s="65"/>
      <c r="O92" s="64"/>
      <c r="P92" s="64"/>
      <c r="Q92" s="64"/>
      <c r="R92" s="38"/>
      <c r="S92" s="39"/>
    </row>
    <row r="93" spans="1:20" s="40" customFormat="1" ht="12" outlineLevel="3">
      <c r="A93" s="41"/>
      <c r="B93" s="42"/>
      <c r="C93" s="43">
        <v>24</v>
      </c>
      <c r="D93" s="44" t="s">
        <v>123</v>
      </c>
      <c r="E93" s="45" t="s">
        <v>169</v>
      </c>
      <c r="F93" s="46" t="s">
        <v>170</v>
      </c>
      <c r="G93" s="44" t="s">
        <v>82</v>
      </c>
      <c r="H93" s="47">
        <v>47.9</v>
      </c>
      <c r="I93" s="72"/>
      <c r="J93" s="48">
        <f>H93*I93</f>
        <v>0</v>
      </c>
      <c r="K93" s="47"/>
      <c r="L93" s="47">
        <f>H93*K93</f>
        <v>0</v>
      </c>
      <c r="M93" s="47"/>
      <c r="N93" s="47">
        <f>H93*M93</f>
        <v>0</v>
      </c>
      <c r="O93" s="48">
        <v>21</v>
      </c>
      <c r="P93" s="48">
        <f>J93*(O93/100)</f>
        <v>0</v>
      </c>
      <c r="Q93" s="48">
        <f>J93+P93</f>
        <v>0</v>
      </c>
      <c r="R93" s="39"/>
      <c r="S93" s="39"/>
      <c r="T93" s="39"/>
    </row>
    <row r="94" spans="1:20" s="40" customFormat="1" ht="12" outlineLevel="3">
      <c r="B94" s="38"/>
      <c r="C94" s="38"/>
      <c r="D94" s="38"/>
      <c r="E94" s="38"/>
      <c r="F94" s="38"/>
      <c r="G94" s="38"/>
      <c r="H94" s="38"/>
      <c r="I94" s="39"/>
      <c r="J94" s="39"/>
      <c r="K94" s="38"/>
      <c r="L94" s="38"/>
      <c r="M94" s="38"/>
      <c r="N94" s="38"/>
      <c r="O94" s="38"/>
      <c r="P94" s="39"/>
      <c r="Q94" s="39"/>
    </row>
    <row r="95" spans="1:20" s="40" customFormat="1" ht="12" outlineLevel="2">
      <c r="A95" s="16" t="s">
        <v>20</v>
      </c>
      <c r="B95" s="29">
        <v>3</v>
      </c>
      <c r="C95" s="30"/>
      <c r="D95" s="31" t="s">
        <v>78</v>
      </c>
      <c r="E95" s="31"/>
      <c r="F95" s="17" t="s">
        <v>21</v>
      </c>
      <c r="G95" s="31"/>
      <c r="H95" s="32"/>
      <c r="I95" s="33"/>
      <c r="J95" s="18">
        <f>SUBTOTAL(9,J96:J152)</f>
        <v>0</v>
      </c>
      <c r="K95" s="32"/>
      <c r="L95" s="19">
        <f>SUBTOTAL(9,L96:L152)</f>
        <v>223.5598079749</v>
      </c>
      <c r="M95" s="32"/>
      <c r="N95" s="19">
        <f>SUBTOTAL(9,N96:N152)</f>
        <v>0</v>
      </c>
      <c r="O95" s="34"/>
      <c r="P95" s="18">
        <f>SUBTOTAL(9,P96:P152)</f>
        <v>0</v>
      </c>
      <c r="Q95" s="18">
        <f>SUBTOTAL(9,Q96:Q152)</f>
        <v>0</v>
      </c>
      <c r="R95" s="38"/>
      <c r="S95" s="39"/>
      <c r="T95" s="39"/>
    </row>
    <row r="96" spans="1:20" s="40" customFormat="1" ht="12" outlineLevel="3">
      <c r="A96" s="41"/>
      <c r="B96" s="42"/>
      <c r="C96" s="43">
        <v>1</v>
      </c>
      <c r="D96" s="44" t="s">
        <v>79</v>
      </c>
      <c r="E96" s="45" t="s">
        <v>171</v>
      </c>
      <c r="F96" s="46" t="s">
        <v>172</v>
      </c>
      <c r="G96" s="44" t="s">
        <v>82</v>
      </c>
      <c r="H96" s="47">
        <v>3.75</v>
      </c>
      <c r="I96" s="72"/>
      <c r="J96" s="48">
        <f>H96*I96</f>
        <v>0</v>
      </c>
      <c r="K96" s="47">
        <v>1.92</v>
      </c>
      <c r="L96" s="47">
        <f>H96*K96</f>
        <v>7.1999999999999993</v>
      </c>
      <c r="M96" s="47"/>
      <c r="N96" s="47">
        <f>H96*M96</f>
        <v>0</v>
      </c>
      <c r="O96" s="48">
        <v>21</v>
      </c>
      <c r="P96" s="48">
        <f>J96*(O96/100)</f>
        <v>0</v>
      </c>
      <c r="Q96" s="48">
        <f>J96+P96</f>
        <v>0</v>
      </c>
      <c r="R96" s="39"/>
      <c r="S96" s="39"/>
      <c r="T96" s="39"/>
    </row>
    <row r="97" spans="1:20" s="40" customFormat="1" ht="12" outlineLevel="4">
      <c r="A97" s="49"/>
      <c r="B97" s="50"/>
      <c r="C97" s="50"/>
      <c r="D97" s="51"/>
      <c r="E97" s="52" t="s">
        <v>14</v>
      </c>
      <c r="F97" s="53" t="s">
        <v>173</v>
      </c>
      <c r="G97" s="51"/>
      <c r="H97" s="54">
        <v>3.75</v>
      </c>
      <c r="I97" s="55"/>
      <c r="J97" s="56"/>
      <c r="K97" s="54"/>
      <c r="L97" s="54"/>
      <c r="M97" s="54"/>
      <c r="N97" s="54"/>
      <c r="O97" s="56"/>
      <c r="P97" s="56"/>
      <c r="Q97" s="56"/>
      <c r="R97" s="38"/>
      <c r="S97" s="39"/>
    </row>
    <row r="98" spans="1:20" s="40" customFormat="1" ht="7.5" customHeight="1" outlineLevel="4">
      <c r="A98" s="39"/>
      <c r="B98" s="57"/>
      <c r="C98" s="58"/>
      <c r="D98" s="59"/>
      <c r="E98" s="60"/>
      <c r="F98" s="61"/>
      <c r="G98" s="59"/>
      <c r="H98" s="62"/>
      <c r="I98" s="63"/>
      <c r="J98" s="64"/>
      <c r="K98" s="65"/>
      <c r="L98" s="65"/>
      <c r="M98" s="65"/>
      <c r="N98" s="65"/>
      <c r="O98" s="64"/>
      <c r="P98" s="64"/>
      <c r="Q98" s="64"/>
      <c r="R98" s="38"/>
      <c r="S98" s="39"/>
    </row>
    <row r="99" spans="1:20" s="40" customFormat="1" ht="12" outlineLevel="3">
      <c r="A99" s="41"/>
      <c r="B99" s="42"/>
      <c r="C99" s="43">
        <v>2</v>
      </c>
      <c r="D99" s="44" t="s">
        <v>79</v>
      </c>
      <c r="E99" s="45" t="s">
        <v>174</v>
      </c>
      <c r="F99" s="46" t="s">
        <v>175</v>
      </c>
      <c r="G99" s="44" t="s">
        <v>176</v>
      </c>
      <c r="H99" s="47">
        <v>75</v>
      </c>
      <c r="I99" s="72"/>
      <c r="J99" s="48">
        <f>H99*I99</f>
        <v>0</v>
      </c>
      <c r="K99" s="47">
        <v>1.16E-3</v>
      </c>
      <c r="L99" s="47">
        <f>H99*K99</f>
        <v>8.6999999999999994E-2</v>
      </c>
      <c r="M99" s="47"/>
      <c r="N99" s="47">
        <f>H99*M99</f>
        <v>0</v>
      </c>
      <c r="O99" s="48">
        <v>21</v>
      </c>
      <c r="P99" s="48">
        <f>J99*(O99/100)</f>
        <v>0</v>
      </c>
      <c r="Q99" s="48">
        <f>J99+P99</f>
        <v>0</v>
      </c>
      <c r="R99" s="39"/>
      <c r="S99" s="39"/>
      <c r="T99" s="39"/>
    </row>
    <row r="100" spans="1:20" s="40" customFormat="1" ht="12" outlineLevel="4">
      <c r="A100" s="49"/>
      <c r="B100" s="50"/>
      <c r="C100" s="50"/>
      <c r="D100" s="51"/>
      <c r="E100" s="52" t="s">
        <v>14</v>
      </c>
      <c r="F100" s="53" t="s">
        <v>177</v>
      </c>
      <c r="G100" s="51"/>
      <c r="H100" s="54">
        <v>0</v>
      </c>
      <c r="I100" s="55"/>
      <c r="J100" s="56"/>
      <c r="K100" s="54"/>
      <c r="L100" s="54"/>
      <c r="M100" s="54"/>
      <c r="N100" s="54"/>
      <c r="O100" s="56"/>
      <c r="P100" s="56"/>
      <c r="Q100" s="56"/>
      <c r="R100" s="38"/>
      <c r="S100" s="39"/>
    </row>
    <row r="101" spans="1:20" s="40" customFormat="1" ht="12" outlineLevel="4">
      <c r="A101" s="49"/>
      <c r="B101" s="50"/>
      <c r="C101" s="50"/>
      <c r="D101" s="51"/>
      <c r="E101" s="52"/>
      <c r="F101" s="53" t="s">
        <v>178</v>
      </c>
      <c r="G101" s="51"/>
      <c r="H101" s="54">
        <v>38.729999999999997</v>
      </c>
      <c r="I101" s="55"/>
      <c r="J101" s="56"/>
      <c r="K101" s="54"/>
      <c r="L101" s="54"/>
      <c r="M101" s="54"/>
      <c r="N101" s="54"/>
      <c r="O101" s="56"/>
      <c r="P101" s="56"/>
      <c r="Q101" s="56"/>
      <c r="R101" s="38"/>
      <c r="S101" s="39"/>
    </row>
    <row r="102" spans="1:20" s="40" customFormat="1" ht="12" outlineLevel="4">
      <c r="A102" s="49"/>
      <c r="B102" s="50"/>
      <c r="C102" s="50"/>
      <c r="D102" s="51"/>
      <c r="E102" s="52"/>
      <c r="F102" s="53" t="s">
        <v>179</v>
      </c>
      <c r="G102" s="51"/>
      <c r="H102" s="54">
        <v>24.82</v>
      </c>
      <c r="I102" s="55"/>
      <c r="J102" s="56"/>
      <c r="K102" s="54"/>
      <c r="L102" s="54"/>
      <c r="M102" s="54"/>
      <c r="N102" s="54"/>
      <c r="O102" s="56"/>
      <c r="P102" s="56"/>
      <c r="Q102" s="56"/>
      <c r="R102" s="38"/>
      <c r="S102" s="39"/>
    </row>
    <row r="103" spans="1:20" s="40" customFormat="1" ht="12" outlineLevel="4">
      <c r="A103" s="49"/>
      <c r="B103" s="50"/>
      <c r="C103" s="50"/>
      <c r="D103" s="51"/>
      <c r="E103" s="52"/>
      <c r="F103" s="53" t="s">
        <v>180</v>
      </c>
      <c r="G103" s="51"/>
      <c r="H103" s="54">
        <v>10.76</v>
      </c>
      <c r="I103" s="55"/>
      <c r="J103" s="56"/>
      <c r="K103" s="54"/>
      <c r="L103" s="54"/>
      <c r="M103" s="54"/>
      <c r="N103" s="54"/>
      <c r="O103" s="56"/>
      <c r="P103" s="56"/>
      <c r="Q103" s="56"/>
      <c r="R103" s="38"/>
      <c r="S103" s="39"/>
    </row>
    <row r="104" spans="1:20" s="40" customFormat="1" ht="12" outlineLevel="4">
      <c r="A104" s="49"/>
      <c r="B104" s="50"/>
      <c r="C104" s="50"/>
      <c r="D104" s="51"/>
      <c r="E104" s="52"/>
      <c r="F104" s="53" t="s">
        <v>181</v>
      </c>
      <c r="G104" s="51"/>
      <c r="H104" s="54">
        <v>0.69</v>
      </c>
      <c r="I104" s="55"/>
      <c r="J104" s="56"/>
      <c r="K104" s="54"/>
      <c r="L104" s="54"/>
      <c r="M104" s="54"/>
      <c r="N104" s="54"/>
      <c r="O104" s="56"/>
      <c r="P104" s="56"/>
      <c r="Q104" s="56"/>
      <c r="R104" s="38"/>
      <c r="S104" s="39"/>
    </row>
    <row r="105" spans="1:20" s="40" customFormat="1" ht="7.5" customHeight="1" outlineLevel="4">
      <c r="A105" s="39"/>
      <c r="B105" s="57"/>
      <c r="C105" s="58"/>
      <c r="D105" s="59"/>
      <c r="E105" s="60"/>
      <c r="F105" s="61"/>
      <c r="G105" s="59"/>
      <c r="H105" s="62"/>
      <c r="I105" s="63"/>
      <c r="J105" s="64"/>
      <c r="K105" s="65"/>
      <c r="L105" s="65"/>
      <c r="M105" s="65"/>
      <c r="N105" s="65"/>
      <c r="O105" s="64"/>
      <c r="P105" s="64"/>
      <c r="Q105" s="64"/>
      <c r="R105" s="38"/>
      <c r="S105" s="39"/>
    </row>
    <row r="106" spans="1:20" s="40" customFormat="1" ht="24" outlineLevel="3">
      <c r="A106" s="41"/>
      <c r="B106" s="42"/>
      <c r="C106" s="43">
        <v>3</v>
      </c>
      <c r="D106" s="44" t="s">
        <v>79</v>
      </c>
      <c r="E106" s="45" t="s">
        <v>182</v>
      </c>
      <c r="F106" s="46" t="s">
        <v>183</v>
      </c>
      <c r="G106" s="44" t="s">
        <v>82</v>
      </c>
      <c r="H106" s="47">
        <v>15</v>
      </c>
      <c r="I106" s="72"/>
      <c r="J106" s="48">
        <f>H106*I106</f>
        <v>0</v>
      </c>
      <c r="K106" s="47"/>
      <c r="L106" s="47">
        <f>H106*K106</f>
        <v>0</v>
      </c>
      <c r="M106" s="47"/>
      <c r="N106" s="47">
        <f>H106*M106</f>
        <v>0</v>
      </c>
      <c r="O106" s="48">
        <v>21</v>
      </c>
      <c r="P106" s="48">
        <f>J106*(O106/100)</f>
        <v>0</v>
      </c>
      <c r="Q106" s="48">
        <f>J106+P106</f>
        <v>0</v>
      </c>
      <c r="R106" s="39"/>
      <c r="S106" s="39"/>
      <c r="T106" s="39"/>
    </row>
    <row r="107" spans="1:20" s="40" customFormat="1" ht="12" outlineLevel="4">
      <c r="A107" s="49"/>
      <c r="B107" s="50"/>
      <c r="C107" s="50"/>
      <c r="D107" s="51"/>
      <c r="E107" s="52" t="s">
        <v>14</v>
      </c>
      <c r="F107" s="53" t="s">
        <v>184</v>
      </c>
      <c r="G107" s="51"/>
      <c r="H107" s="54">
        <v>15</v>
      </c>
      <c r="I107" s="55"/>
      <c r="J107" s="56"/>
      <c r="K107" s="54"/>
      <c r="L107" s="54"/>
      <c r="M107" s="54"/>
      <c r="N107" s="54"/>
      <c r="O107" s="56"/>
      <c r="P107" s="56"/>
      <c r="Q107" s="56"/>
      <c r="R107" s="38"/>
      <c r="S107" s="39"/>
    </row>
    <row r="108" spans="1:20" s="40" customFormat="1" ht="7.5" customHeight="1" outlineLevel="4">
      <c r="A108" s="39"/>
      <c r="B108" s="57"/>
      <c r="C108" s="58"/>
      <c r="D108" s="59"/>
      <c r="E108" s="60"/>
      <c r="F108" s="61"/>
      <c r="G108" s="59"/>
      <c r="H108" s="62"/>
      <c r="I108" s="63"/>
      <c r="J108" s="64"/>
      <c r="K108" s="65"/>
      <c r="L108" s="65"/>
      <c r="M108" s="65"/>
      <c r="N108" s="65"/>
      <c r="O108" s="64"/>
      <c r="P108" s="64"/>
      <c r="Q108" s="64"/>
      <c r="R108" s="38"/>
      <c r="S108" s="39"/>
    </row>
    <row r="109" spans="1:20" s="40" customFormat="1" ht="12" outlineLevel="3">
      <c r="A109" s="41"/>
      <c r="B109" s="42"/>
      <c r="C109" s="43">
        <v>4</v>
      </c>
      <c r="D109" s="44" t="s">
        <v>79</v>
      </c>
      <c r="E109" s="45" t="s">
        <v>185</v>
      </c>
      <c r="F109" s="46" t="s">
        <v>186</v>
      </c>
      <c r="G109" s="44" t="s">
        <v>82</v>
      </c>
      <c r="H109" s="47">
        <v>5.6475000000000009</v>
      </c>
      <c r="I109" s="72"/>
      <c r="J109" s="48">
        <f>H109*I109</f>
        <v>0</v>
      </c>
      <c r="K109" s="47">
        <v>2.5018699999999998</v>
      </c>
      <c r="L109" s="47">
        <f>H109*K109</f>
        <v>14.129310825000001</v>
      </c>
      <c r="M109" s="47"/>
      <c r="N109" s="47">
        <f>H109*M109</f>
        <v>0</v>
      </c>
      <c r="O109" s="48">
        <v>21</v>
      </c>
      <c r="P109" s="48">
        <f>J109*(O109/100)</f>
        <v>0</v>
      </c>
      <c r="Q109" s="48">
        <f>J109+P109</f>
        <v>0</v>
      </c>
      <c r="R109" s="39"/>
      <c r="S109" s="39"/>
      <c r="T109" s="39"/>
    </row>
    <row r="110" spans="1:20" s="40" customFormat="1" ht="12" outlineLevel="4">
      <c r="A110" s="49"/>
      <c r="B110" s="50"/>
      <c r="C110" s="50"/>
      <c r="D110" s="51"/>
      <c r="E110" s="52" t="s">
        <v>14</v>
      </c>
      <c r="F110" s="53" t="s">
        <v>187</v>
      </c>
      <c r="G110" s="51"/>
      <c r="H110" s="54">
        <v>0</v>
      </c>
      <c r="I110" s="55"/>
      <c r="J110" s="56"/>
      <c r="K110" s="54"/>
      <c r="L110" s="54"/>
      <c r="M110" s="54"/>
      <c r="N110" s="54"/>
      <c r="O110" s="56"/>
      <c r="P110" s="56"/>
      <c r="Q110" s="56"/>
      <c r="R110" s="38"/>
      <c r="S110" s="39"/>
    </row>
    <row r="111" spans="1:20" s="40" customFormat="1" ht="12" outlineLevel="4">
      <c r="A111" s="49"/>
      <c r="B111" s="50"/>
      <c r="C111" s="50"/>
      <c r="D111" s="51"/>
      <c r="E111" s="52"/>
      <c r="F111" s="53" t="s">
        <v>188</v>
      </c>
      <c r="G111" s="51"/>
      <c r="H111" s="54">
        <v>2.9714999999999998</v>
      </c>
      <c r="I111" s="55"/>
      <c r="J111" s="56"/>
      <c r="K111" s="54"/>
      <c r="L111" s="54"/>
      <c r="M111" s="54"/>
      <c r="N111" s="54"/>
      <c r="O111" s="56"/>
      <c r="P111" s="56"/>
      <c r="Q111" s="56"/>
      <c r="R111" s="38"/>
      <c r="S111" s="39"/>
    </row>
    <row r="112" spans="1:20" s="40" customFormat="1" ht="12" outlineLevel="4">
      <c r="A112" s="49"/>
      <c r="B112" s="50"/>
      <c r="C112" s="50"/>
      <c r="D112" s="51"/>
      <c r="E112" s="52"/>
      <c r="F112" s="53" t="s">
        <v>3206</v>
      </c>
      <c r="G112" s="51"/>
      <c r="H112" s="54">
        <v>0</v>
      </c>
      <c r="I112" s="55"/>
      <c r="J112" s="56"/>
      <c r="K112" s="54"/>
      <c r="L112" s="54"/>
      <c r="M112" s="54"/>
      <c r="N112" s="54"/>
      <c r="O112" s="56"/>
      <c r="P112" s="56"/>
      <c r="Q112" s="56"/>
      <c r="R112" s="38"/>
      <c r="S112" s="39"/>
    </row>
    <row r="113" spans="1:20" s="40" customFormat="1" ht="12" outlineLevel="4">
      <c r="A113" s="49"/>
      <c r="B113" s="50"/>
      <c r="C113" s="50"/>
      <c r="D113" s="51"/>
      <c r="E113" s="52"/>
      <c r="F113" s="53" t="s">
        <v>3202</v>
      </c>
      <c r="G113" s="51"/>
      <c r="H113" s="54">
        <v>2.6760000000000002</v>
      </c>
      <c r="I113" s="55"/>
      <c r="J113" s="56"/>
      <c r="K113" s="54"/>
      <c r="L113" s="54"/>
      <c r="M113" s="54"/>
      <c r="N113" s="54"/>
      <c r="O113" s="56"/>
      <c r="P113" s="56"/>
      <c r="Q113" s="56"/>
      <c r="R113" s="38"/>
      <c r="S113" s="39"/>
    </row>
    <row r="114" spans="1:20" s="40" customFormat="1" ht="7.5" customHeight="1" outlineLevel="4">
      <c r="A114" s="39"/>
      <c r="B114" s="57"/>
      <c r="C114" s="58"/>
      <c r="D114" s="59"/>
      <c r="E114" s="60"/>
      <c r="F114" s="61"/>
      <c r="G114" s="59"/>
      <c r="H114" s="62"/>
      <c r="I114" s="63"/>
      <c r="J114" s="64"/>
      <c r="K114" s="65"/>
      <c r="L114" s="65"/>
      <c r="M114" s="65"/>
      <c r="N114" s="65"/>
      <c r="O114" s="64"/>
      <c r="P114" s="64"/>
      <c r="Q114" s="64"/>
      <c r="R114" s="38"/>
      <c r="S114" s="39"/>
    </row>
    <row r="115" spans="1:20" s="40" customFormat="1" ht="24" outlineLevel="3">
      <c r="A115" s="41"/>
      <c r="B115" s="42"/>
      <c r="C115" s="43">
        <v>5</v>
      </c>
      <c r="D115" s="44" t="s">
        <v>79</v>
      </c>
      <c r="E115" s="45" t="s">
        <v>189</v>
      </c>
      <c r="F115" s="46" t="s">
        <v>190</v>
      </c>
      <c r="G115" s="44" t="s">
        <v>130</v>
      </c>
      <c r="H115" s="47">
        <v>15.604500000000003</v>
      </c>
      <c r="I115" s="72"/>
      <c r="J115" s="48">
        <f>H115*I115</f>
        <v>0</v>
      </c>
      <c r="K115" s="47">
        <v>0.54959999999999998</v>
      </c>
      <c r="L115" s="47">
        <f>H115*K115</f>
        <v>8.5762332000000008</v>
      </c>
      <c r="M115" s="47"/>
      <c r="N115" s="47">
        <f>H115*M115</f>
        <v>0</v>
      </c>
      <c r="O115" s="48">
        <v>21</v>
      </c>
      <c r="P115" s="48">
        <f>J115*(O115/100)</f>
        <v>0</v>
      </c>
      <c r="Q115" s="48">
        <f>J115+P115</f>
        <v>0</v>
      </c>
      <c r="R115" s="39"/>
      <c r="S115" s="39"/>
      <c r="T115" s="39"/>
    </row>
    <row r="116" spans="1:20" s="40" customFormat="1" ht="12" outlineLevel="4">
      <c r="A116" s="49"/>
      <c r="B116" s="50"/>
      <c r="C116" s="50"/>
      <c r="D116" s="51"/>
      <c r="E116" s="52" t="s">
        <v>14</v>
      </c>
      <c r="F116" s="53" t="s">
        <v>187</v>
      </c>
      <c r="G116" s="51"/>
      <c r="H116" s="54">
        <v>0</v>
      </c>
      <c r="I116" s="55"/>
      <c r="J116" s="56"/>
      <c r="K116" s="54"/>
      <c r="L116" s="54"/>
      <c r="M116" s="54"/>
      <c r="N116" s="54"/>
      <c r="O116" s="56"/>
      <c r="P116" s="56"/>
      <c r="Q116" s="56"/>
      <c r="R116" s="38"/>
      <c r="S116" s="39"/>
    </row>
    <row r="117" spans="1:20" s="40" customFormat="1" ht="12" outlineLevel="4">
      <c r="A117" s="49"/>
      <c r="B117" s="50"/>
      <c r="C117" s="50"/>
      <c r="D117" s="51"/>
      <c r="E117" s="52"/>
      <c r="F117" s="53" t="s">
        <v>191</v>
      </c>
      <c r="G117" s="51"/>
      <c r="H117" s="54">
        <v>15.604500000000003</v>
      </c>
      <c r="I117" s="55"/>
      <c r="J117" s="56"/>
      <c r="K117" s="54"/>
      <c r="L117" s="54"/>
      <c r="M117" s="54"/>
      <c r="N117" s="54"/>
      <c r="O117" s="56"/>
      <c r="P117" s="56"/>
      <c r="Q117" s="56"/>
      <c r="R117" s="38"/>
      <c r="S117" s="39"/>
    </row>
    <row r="118" spans="1:20" s="40" customFormat="1" ht="7.5" customHeight="1" outlineLevel="4">
      <c r="A118" s="39"/>
      <c r="B118" s="57"/>
      <c r="C118" s="58"/>
      <c r="D118" s="59"/>
      <c r="E118" s="60"/>
      <c r="F118" s="61"/>
      <c r="G118" s="59"/>
      <c r="H118" s="62"/>
      <c r="I118" s="63"/>
      <c r="J118" s="64"/>
      <c r="K118" s="65"/>
      <c r="L118" s="65"/>
      <c r="M118" s="65"/>
      <c r="N118" s="65"/>
      <c r="O118" s="64"/>
      <c r="P118" s="64"/>
      <c r="Q118" s="64"/>
      <c r="R118" s="38"/>
      <c r="S118" s="39"/>
    </row>
    <row r="119" spans="1:20" s="40" customFormat="1" ht="24" outlineLevel="3">
      <c r="A119" s="41"/>
      <c r="B119" s="42"/>
      <c r="C119" s="43">
        <v>6</v>
      </c>
      <c r="D119" s="44" t="s">
        <v>79</v>
      </c>
      <c r="E119" s="45" t="s">
        <v>3207</v>
      </c>
      <c r="F119" s="46" t="s">
        <v>3208</v>
      </c>
      <c r="G119" s="44" t="s">
        <v>130</v>
      </c>
      <c r="H119" s="47">
        <v>9.7562499999999996</v>
      </c>
      <c r="I119" s="72"/>
      <c r="J119" s="48">
        <f>H119*I119</f>
        <v>0</v>
      </c>
      <c r="K119" s="47">
        <v>1.0203599999999999</v>
      </c>
      <c r="L119" s="47">
        <f>H119*K119</f>
        <v>9.9548872499999987</v>
      </c>
      <c r="M119" s="47"/>
      <c r="N119" s="47">
        <f>H119*M119</f>
        <v>0</v>
      </c>
      <c r="O119" s="48">
        <v>21</v>
      </c>
      <c r="P119" s="48">
        <f>J119*(O119/100)</f>
        <v>0</v>
      </c>
      <c r="Q119" s="48">
        <f>J119+P119</f>
        <v>0</v>
      </c>
      <c r="R119" s="39"/>
      <c r="S119" s="39"/>
      <c r="T119" s="39"/>
    </row>
    <row r="120" spans="1:20" s="40" customFormat="1" ht="12" outlineLevel="4">
      <c r="A120" s="49"/>
      <c r="B120" s="50"/>
      <c r="C120" s="50"/>
      <c r="D120" s="51"/>
      <c r="E120" s="52" t="s">
        <v>14</v>
      </c>
      <c r="F120" s="53" t="s">
        <v>3209</v>
      </c>
      <c r="G120" s="51"/>
      <c r="H120" s="54">
        <v>0</v>
      </c>
      <c r="I120" s="55"/>
      <c r="J120" s="56"/>
      <c r="K120" s="54"/>
      <c r="L120" s="54"/>
      <c r="M120" s="54"/>
      <c r="N120" s="54"/>
      <c r="O120" s="56"/>
      <c r="P120" s="56"/>
      <c r="Q120" s="56"/>
      <c r="R120" s="38"/>
      <c r="S120" s="39"/>
    </row>
    <row r="121" spans="1:20" s="40" customFormat="1" ht="12" outlineLevel="4">
      <c r="A121" s="49"/>
      <c r="B121" s="50"/>
      <c r="C121" s="50"/>
      <c r="D121" s="51"/>
      <c r="E121" s="52"/>
      <c r="F121" s="53" t="s">
        <v>3210</v>
      </c>
      <c r="G121" s="51"/>
      <c r="H121" s="54">
        <v>9.7562499999999996</v>
      </c>
      <c r="I121" s="55"/>
      <c r="J121" s="56"/>
      <c r="K121" s="54"/>
      <c r="L121" s="54"/>
      <c r="M121" s="54"/>
      <c r="N121" s="54"/>
      <c r="O121" s="56"/>
      <c r="P121" s="56"/>
      <c r="Q121" s="56"/>
      <c r="R121" s="38"/>
      <c r="S121" s="39"/>
    </row>
    <row r="122" spans="1:20" s="40" customFormat="1" ht="7.5" customHeight="1" outlineLevel="4">
      <c r="A122" s="39"/>
      <c r="B122" s="57"/>
      <c r="C122" s="58"/>
      <c r="D122" s="59"/>
      <c r="E122" s="60"/>
      <c r="F122" s="61"/>
      <c r="G122" s="59"/>
      <c r="H122" s="62"/>
      <c r="I122" s="63"/>
      <c r="J122" s="64"/>
      <c r="K122" s="65"/>
      <c r="L122" s="65"/>
      <c r="M122" s="65"/>
      <c r="N122" s="65"/>
      <c r="O122" s="64"/>
      <c r="P122" s="64"/>
      <c r="Q122" s="64"/>
      <c r="R122" s="38"/>
      <c r="S122" s="39"/>
    </row>
    <row r="123" spans="1:20" s="40" customFormat="1" ht="12" outlineLevel="3">
      <c r="A123" s="41"/>
      <c r="B123" s="42"/>
      <c r="C123" s="43">
        <v>7</v>
      </c>
      <c r="D123" s="44" t="s">
        <v>79</v>
      </c>
      <c r="E123" s="45" t="s">
        <v>192</v>
      </c>
      <c r="F123" s="46" t="s">
        <v>193</v>
      </c>
      <c r="G123" s="44" t="s">
        <v>112</v>
      </c>
      <c r="H123" s="47">
        <v>0.31214600000000003</v>
      </c>
      <c r="I123" s="72"/>
      <c r="J123" s="48">
        <f>H123*I123</f>
        <v>0</v>
      </c>
      <c r="K123" s="47">
        <v>1.0593999999999999</v>
      </c>
      <c r="L123" s="47">
        <f>H123*K123</f>
        <v>0.33068747240000002</v>
      </c>
      <c r="M123" s="47"/>
      <c r="N123" s="47">
        <f>H123*M123</f>
        <v>0</v>
      </c>
      <c r="O123" s="48">
        <v>21</v>
      </c>
      <c r="P123" s="48">
        <f>J123*(O123/100)</f>
        <v>0</v>
      </c>
      <c r="Q123" s="48">
        <f>J123+P123</f>
        <v>0</v>
      </c>
      <c r="R123" s="39"/>
      <c r="S123" s="39"/>
      <c r="T123" s="39"/>
    </row>
    <row r="124" spans="1:20" s="40" customFormat="1" ht="12" outlineLevel="4">
      <c r="A124" s="49"/>
      <c r="B124" s="50"/>
      <c r="C124" s="50"/>
      <c r="D124" s="51"/>
      <c r="E124" s="52" t="s">
        <v>14</v>
      </c>
      <c r="F124" s="53" t="s">
        <v>194</v>
      </c>
      <c r="G124" s="51"/>
      <c r="H124" s="54">
        <v>0</v>
      </c>
      <c r="I124" s="55"/>
      <c r="J124" s="56"/>
      <c r="K124" s="54"/>
      <c r="L124" s="54"/>
      <c r="M124" s="54"/>
      <c r="N124" s="54"/>
      <c r="O124" s="56"/>
      <c r="P124" s="56"/>
      <c r="Q124" s="56"/>
      <c r="R124" s="38"/>
      <c r="S124" s="39"/>
    </row>
    <row r="125" spans="1:20" s="40" customFormat="1" ht="12" outlineLevel="4">
      <c r="A125" s="49"/>
      <c r="B125" s="50"/>
      <c r="C125" s="50"/>
      <c r="D125" s="51"/>
      <c r="E125" s="52"/>
      <c r="F125" s="53" t="s">
        <v>195</v>
      </c>
      <c r="G125" s="51"/>
      <c r="H125" s="54">
        <v>0.15605000000000002</v>
      </c>
      <c r="I125" s="55"/>
      <c r="J125" s="56"/>
      <c r="K125" s="54"/>
      <c r="L125" s="54"/>
      <c r="M125" s="54"/>
      <c r="N125" s="54"/>
      <c r="O125" s="56"/>
      <c r="P125" s="56"/>
      <c r="Q125" s="56"/>
      <c r="R125" s="38"/>
      <c r="S125" s="39"/>
    </row>
    <row r="126" spans="1:20" s="40" customFormat="1" ht="12" outlineLevel="4">
      <c r="A126" s="49"/>
      <c r="B126" s="50"/>
      <c r="C126" s="50"/>
      <c r="D126" s="51"/>
      <c r="E126" s="52"/>
      <c r="F126" s="53" t="s">
        <v>3211</v>
      </c>
      <c r="G126" s="51"/>
      <c r="H126" s="54">
        <v>0.15609600000000001</v>
      </c>
      <c r="I126" s="55"/>
      <c r="J126" s="56"/>
      <c r="K126" s="54"/>
      <c r="L126" s="54"/>
      <c r="M126" s="54"/>
      <c r="N126" s="54"/>
      <c r="O126" s="56"/>
      <c r="P126" s="56"/>
      <c r="Q126" s="56"/>
      <c r="R126" s="38"/>
      <c r="S126" s="39"/>
    </row>
    <row r="127" spans="1:20" s="40" customFormat="1" ht="7.5" customHeight="1" outlineLevel="4">
      <c r="A127" s="39"/>
      <c r="B127" s="57"/>
      <c r="C127" s="58"/>
      <c r="D127" s="59"/>
      <c r="E127" s="60"/>
      <c r="F127" s="61"/>
      <c r="G127" s="59"/>
      <c r="H127" s="62"/>
      <c r="I127" s="63"/>
      <c r="J127" s="64"/>
      <c r="K127" s="65"/>
      <c r="L127" s="65"/>
      <c r="M127" s="65"/>
      <c r="N127" s="65"/>
      <c r="O127" s="64"/>
      <c r="P127" s="64"/>
      <c r="Q127" s="64"/>
      <c r="R127" s="38"/>
      <c r="S127" s="39"/>
    </row>
    <row r="128" spans="1:20" s="40" customFormat="1" ht="12" outlineLevel="3">
      <c r="A128" s="41"/>
      <c r="B128" s="42"/>
      <c r="C128" s="43">
        <v>8</v>
      </c>
      <c r="D128" s="44" t="s">
        <v>79</v>
      </c>
      <c r="E128" s="45" t="s">
        <v>196</v>
      </c>
      <c r="F128" s="46" t="s">
        <v>197</v>
      </c>
      <c r="G128" s="44" t="s">
        <v>82</v>
      </c>
      <c r="H128" s="47">
        <v>6.6312499999999996</v>
      </c>
      <c r="I128" s="72"/>
      <c r="J128" s="48">
        <f>H128*I128</f>
        <v>0</v>
      </c>
      <c r="K128" s="47">
        <v>2.5018699999999998</v>
      </c>
      <c r="L128" s="47">
        <f>H128*K128</f>
        <v>16.590525437499998</v>
      </c>
      <c r="M128" s="47"/>
      <c r="N128" s="47">
        <f>H128*M128</f>
        <v>0</v>
      </c>
      <c r="O128" s="48">
        <v>21</v>
      </c>
      <c r="P128" s="48">
        <f>J128*(O128/100)</f>
        <v>0</v>
      </c>
      <c r="Q128" s="48">
        <f>J128+P128</f>
        <v>0</v>
      </c>
      <c r="R128" s="39"/>
      <c r="S128" s="39"/>
      <c r="T128" s="39"/>
    </row>
    <row r="129" spans="1:20" s="40" customFormat="1" ht="12" outlineLevel="4">
      <c r="A129" s="49"/>
      <c r="B129" s="50"/>
      <c r="C129" s="50"/>
      <c r="D129" s="51"/>
      <c r="E129" s="52" t="s">
        <v>14</v>
      </c>
      <c r="F129" s="53" t="s">
        <v>198</v>
      </c>
      <c r="G129" s="51"/>
      <c r="H129" s="54">
        <v>0</v>
      </c>
      <c r="I129" s="55"/>
      <c r="J129" s="56"/>
      <c r="K129" s="54"/>
      <c r="L129" s="54"/>
      <c r="M129" s="54"/>
      <c r="N129" s="54"/>
      <c r="O129" s="56"/>
      <c r="P129" s="56"/>
      <c r="Q129" s="56"/>
      <c r="R129" s="38"/>
      <c r="S129" s="39"/>
    </row>
    <row r="130" spans="1:20" s="40" customFormat="1" ht="12" outlineLevel="4">
      <c r="A130" s="49"/>
      <c r="B130" s="50"/>
      <c r="C130" s="50"/>
      <c r="D130" s="51"/>
      <c r="E130" s="52"/>
      <c r="F130" s="53" t="s">
        <v>91</v>
      </c>
      <c r="G130" s="51"/>
      <c r="H130" s="54">
        <v>6.48</v>
      </c>
      <c r="I130" s="55"/>
      <c r="J130" s="56"/>
      <c r="K130" s="54"/>
      <c r="L130" s="54"/>
      <c r="M130" s="54"/>
      <c r="N130" s="54"/>
      <c r="O130" s="56"/>
      <c r="P130" s="56"/>
      <c r="Q130" s="56"/>
      <c r="R130" s="38"/>
      <c r="S130" s="39"/>
    </row>
    <row r="131" spans="1:20" s="40" customFormat="1" ht="12" outlineLevel="4">
      <c r="A131" s="49"/>
      <c r="B131" s="50"/>
      <c r="C131" s="50"/>
      <c r="D131" s="51"/>
      <c r="E131" s="52"/>
      <c r="F131" s="53" t="s">
        <v>199</v>
      </c>
      <c r="G131" s="51"/>
      <c r="H131" s="54">
        <v>0</v>
      </c>
      <c r="I131" s="55"/>
      <c r="J131" s="56"/>
      <c r="K131" s="54"/>
      <c r="L131" s="54"/>
      <c r="M131" s="54"/>
      <c r="N131" s="54"/>
      <c r="O131" s="56"/>
      <c r="P131" s="56"/>
      <c r="Q131" s="56"/>
      <c r="R131" s="38"/>
      <c r="S131" s="39"/>
    </row>
    <row r="132" spans="1:20" s="40" customFormat="1" ht="12" outlineLevel="4">
      <c r="A132" s="49"/>
      <c r="B132" s="50"/>
      <c r="C132" s="50"/>
      <c r="D132" s="51"/>
      <c r="E132" s="52"/>
      <c r="F132" s="53" t="s">
        <v>200</v>
      </c>
      <c r="G132" s="51"/>
      <c r="H132" s="54">
        <v>0.15125000000000002</v>
      </c>
      <c r="I132" s="55"/>
      <c r="J132" s="56"/>
      <c r="K132" s="54"/>
      <c r="L132" s="54"/>
      <c r="M132" s="54"/>
      <c r="N132" s="54"/>
      <c r="O132" s="56"/>
      <c r="P132" s="56"/>
      <c r="Q132" s="56"/>
      <c r="R132" s="38"/>
      <c r="S132" s="39"/>
    </row>
    <row r="133" spans="1:20" s="40" customFormat="1" ht="7.5" customHeight="1" outlineLevel="4">
      <c r="A133" s="39"/>
      <c r="B133" s="57"/>
      <c r="C133" s="58"/>
      <c r="D133" s="59"/>
      <c r="E133" s="60"/>
      <c r="F133" s="61"/>
      <c r="G133" s="59"/>
      <c r="H133" s="62"/>
      <c r="I133" s="63"/>
      <c r="J133" s="64"/>
      <c r="K133" s="65"/>
      <c r="L133" s="65"/>
      <c r="M133" s="65"/>
      <c r="N133" s="65"/>
      <c r="O133" s="64"/>
      <c r="P133" s="64"/>
      <c r="Q133" s="64"/>
      <c r="R133" s="38"/>
      <c r="S133" s="39"/>
    </row>
    <row r="134" spans="1:20" s="40" customFormat="1" ht="12" outlineLevel="3">
      <c r="A134" s="41"/>
      <c r="B134" s="42"/>
      <c r="C134" s="43">
        <v>9</v>
      </c>
      <c r="D134" s="44" t="s">
        <v>79</v>
      </c>
      <c r="E134" s="45" t="s">
        <v>201</v>
      </c>
      <c r="F134" s="46" t="s">
        <v>202</v>
      </c>
      <c r="G134" s="44" t="s">
        <v>82</v>
      </c>
      <c r="H134" s="47">
        <v>2.3000000000000003</v>
      </c>
      <c r="I134" s="72"/>
      <c r="J134" s="48">
        <f>H134*I134</f>
        <v>0</v>
      </c>
      <c r="K134" s="47">
        <v>2.5018699999999998</v>
      </c>
      <c r="L134" s="47">
        <f>H134*K134</f>
        <v>5.7543009999999999</v>
      </c>
      <c r="M134" s="47"/>
      <c r="N134" s="47">
        <f>H134*M134</f>
        <v>0</v>
      </c>
      <c r="O134" s="48">
        <v>21</v>
      </c>
      <c r="P134" s="48">
        <f>J134*(O134/100)</f>
        <v>0</v>
      </c>
      <c r="Q134" s="48">
        <f>J134+P134</f>
        <v>0</v>
      </c>
      <c r="R134" s="39"/>
      <c r="S134" s="39"/>
      <c r="T134" s="39"/>
    </row>
    <row r="135" spans="1:20" s="40" customFormat="1" ht="12" outlineLevel="4">
      <c r="A135" s="49"/>
      <c r="B135" s="50"/>
      <c r="C135" s="50"/>
      <c r="D135" s="51"/>
      <c r="E135" s="52" t="s">
        <v>14</v>
      </c>
      <c r="F135" s="53" t="s">
        <v>203</v>
      </c>
      <c r="G135" s="51"/>
      <c r="H135" s="54">
        <v>0</v>
      </c>
      <c r="I135" s="55"/>
      <c r="J135" s="56"/>
      <c r="K135" s="54"/>
      <c r="L135" s="54"/>
      <c r="M135" s="54"/>
      <c r="N135" s="54"/>
      <c r="O135" s="56"/>
      <c r="P135" s="56"/>
      <c r="Q135" s="56"/>
      <c r="R135" s="38"/>
      <c r="S135" s="39"/>
    </row>
    <row r="136" spans="1:20" s="40" customFormat="1" ht="12" outlineLevel="4">
      <c r="A136" s="49"/>
      <c r="B136" s="50"/>
      <c r="C136" s="50"/>
      <c r="D136" s="51"/>
      <c r="E136" s="52"/>
      <c r="F136" s="53" t="s">
        <v>204</v>
      </c>
      <c r="G136" s="51"/>
      <c r="H136" s="54">
        <v>2.3000000000000003</v>
      </c>
      <c r="I136" s="55"/>
      <c r="J136" s="56"/>
      <c r="K136" s="54"/>
      <c r="L136" s="54"/>
      <c r="M136" s="54"/>
      <c r="N136" s="54"/>
      <c r="O136" s="56"/>
      <c r="P136" s="56"/>
      <c r="Q136" s="56"/>
      <c r="R136" s="38"/>
      <c r="S136" s="39"/>
    </row>
    <row r="137" spans="1:20" s="40" customFormat="1" ht="7.5" customHeight="1" outlineLevel="4">
      <c r="A137" s="39"/>
      <c r="B137" s="57"/>
      <c r="C137" s="58"/>
      <c r="D137" s="59"/>
      <c r="E137" s="60"/>
      <c r="F137" s="61"/>
      <c r="G137" s="59"/>
      <c r="H137" s="62"/>
      <c r="I137" s="63"/>
      <c r="J137" s="64"/>
      <c r="K137" s="65"/>
      <c r="L137" s="65"/>
      <c r="M137" s="65"/>
      <c r="N137" s="65"/>
      <c r="O137" s="64"/>
      <c r="P137" s="64"/>
      <c r="Q137" s="64"/>
      <c r="R137" s="38"/>
      <c r="S137" s="39"/>
    </row>
    <row r="138" spans="1:20" s="40" customFormat="1" ht="12" outlineLevel="3">
      <c r="A138" s="41"/>
      <c r="B138" s="42"/>
      <c r="C138" s="43">
        <v>10</v>
      </c>
      <c r="D138" s="44" t="s">
        <v>79</v>
      </c>
      <c r="E138" s="45" t="s">
        <v>205</v>
      </c>
      <c r="F138" s="46" t="s">
        <v>206</v>
      </c>
      <c r="G138" s="44" t="s">
        <v>82</v>
      </c>
      <c r="H138" s="47">
        <v>31.082999999999998</v>
      </c>
      <c r="I138" s="72"/>
      <c r="J138" s="48">
        <f>H138*I138</f>
        <v>0</v>
      </c>
      <c r="K138" s="47">
        <v>2.3010199999999998</v>
      </c>
      <c r="L138" s="47">
        <f>H138*K138</f>
        <v>71.522604659999985</v>
      </c>
      <c r="M138" s="47"/>
      <c r="N138" s="47">
        <f>H138*M138</f>
        <v>0</v>
      </c>
      <c r="O138" s="48">
        <v>21</v>
      </c>
      <c r="P138" s="48">
        <f>J138*(O138/100)</f>
        <v>0</v>
      </c>
      <c r="Q138" s="48">
        <f>J138+P138</f>
        <v>0</v>
      </c>
      <c r="R138" s="39"/>
      <c r="S138" s="39"/>
      <c r="T138" s="39"/>
    </row>
    <row r="139" spans="1:20" s="40" customFormat="1" ht="12" outlineLevel="4">
      <c r="A139" s="49"/>
      <c r="B139" s="50"/>
      <c r="C139" s="50"/>
      <c r="D139" s="51"/>
      <c r="E139" s="52" t="s">
        <v>14</v>
      </c>
      <c r="F139" s="53" t="s">
        <v>207</v>
      </c>
      <c r="G139" s="51"/>
      <c r="H139" s="54">
        <v>0</v>
      </c>
      <c r="I139" s="55"/>
      <c r="J139" s="56"/>
      <c r="K139" s="54"/>
      <c r="L139" s="54"/>
      <c r="M139" s="54"/>
      <c r="N139" s="54"/>
      <c r="O139" s="56"/>
      <c r="P139" s="56"/>
      <c r="Q139" s="56"/>
      <c r="R139" s="38"/>
      <c r="S139" s="39"/>
    </row>
    <row r="140" spans="1:20" s="40" customFormat="1" ht="12" outlineLevel="4">
      <c r="A140" s="49"/>
      <c r="B140" s="50"/>
      <c r="C140" s="50"/>
      <c r="D140" s="51"/>
      <c r="E140" s="52"/>
      <c r="F140" s="53" t="s">
        <v>208</v>
      </c>
      <c r="G140" s="51"/>
      <c r="H140" s="54">
        <v>31.082999999999998</v>
      </c>
      <c r="I140" s="55"/>
      <c r="J140" s="56"/>
      <c r="K140" s="54"/>
      <c r="L140" s="54"/>
      <c r="M140" s="54"/>
      <c r="N140" s="54"/>
      <c r="O140" s="56"/>
      <c r="P140" s="56"/>
      <c r="Q140" s="56"/>
      <c r="R140" s="38"/>
      <c r="S140" s="39"/>
    </row>
    <row r="141" spans="1:20" s="40" customFormat="1" ht="7.5" customHeight="1" outlineLevel="4">
      <c r="A141" s="39"/>
      <c r="B141" s="57"/>
      <c r="C141" s="58"/>
      <c r="D141" s="59"/>
      <c r="E141" s="60"/>
      <c r="F141" s="61"/>
      <c r="G141" s="59"/>
      <c r="H141" s="62"/>
      <c r="I141" s="63"/>
      <c r="J141" s="64"/>
      <c r="K141" s="65"/>
      <c r="L141" s="65"/>
      <c r="M141" s="65"/>
      <c r="N141" s="65"/>
      <c r="O141" s="64"/>
      <c r="P141" s="64"/>
      <c r="Q141" s="64"/>
      <c r="R141" s="38"/>
      <c r="S141" s="39"/>
    </row>
    <row r="142" spans="1:20" s="40" customFormat="1" ht="12" outlineLevel="3">
      <c r="A142" s="41"/>
      <c r="B142" s="42"/>
      <c r="C142" s="43">
        <v>11</v>
      </c>
      <c r="D142" s="44" t="s">
        <v>79</v>
      </c>
      <c r="E142" s="45" t="s">
        <v>209</v>
      </c>
      <c r="F142" s="46" t="s">
        <v>210</v>
      </c>
      <c r="G142" s="44" t="s">
        <v>82</v>
      </c>
      <c r="H142" s="47">
        <v>37.627200000000002</v>
      </c>
      <c r="I142" s="72"/>
      <c r="J142" s="48">
        <f>H142*I142</f>
        <v>0</v>
      </c>
      <c r="K142" s="47">
        <v>2.16</v>
      </c>
      <c r="L142" s="47">
        <f>H142*K142</f>
        <v>81.274752000000007</v>
      </c>
      <c r="M142" s="47"/>
      <c r="N142" s="47">
        <f>H142*M142</f>
        <v>0</v>
      </c>
      <c r="O142" s="48">
        <v>21</v>
      </c>
      <c r="P142" s="48">
        <f>J142*(O142/100)</f>
        <v>0</v>
      </c>
      <c r="Q142" s="48">
        <f>J142+P142</f>
        <v>0</v>
      </c>
      <c r="R142" s="39"/>
      <c r="S142" s="39"/>
      <c r="T142" s="39"/>
    </row>
    <row r="143" spans="1:20" s="40" customFormat="1" ht="12" outlineLevel="4">
      <c r="A143" s="49"/>
      <c r="B143" s="50"/>
      <c r="C143" s="50"/>
      <c r="D143" s="51"/>
      <c r="E143" s="52" t="s">
        <v>14</v>
      </c>
      <c r="F143" s="53" t="s">
        <v>211</v>
      </c>
      <c r="G143" s="51"/>
      <c r="H143" s="54">
        <v>0</v>
      </c>
      <c r="I143" s="55"/>
      <c r="J143" s="56"/>
      <c r="K143" s="54"/>
      <c r="L143" s="54"/>
      <c r="M143" s="54"/>
      <c r="N143" s="54"/>
      <c r="O143" s="56"/>
      <c r="P143" s="56"/>
      <c r="Q143" s="56"/>
      <c r="R143" s="38"/>
      <c r="S143" s="39"/>
    </row>
    <row r="144" spans="1:20" s="40" customFormat="1" ht="12" outlineLevel="4">
      <c r="A144" s="49"/>
      <c r="B144" s="50"/>
      <c r="C144" s="50"/>
      <c r="D144" s="51"/>
      <c r="E144" s="52"/>
      <c r="F144" s="53" t="s">
        <v>212</v>
      </c>
      <c r="G144" s="51"/>
      <c r="H144" s="54">
        <v>22.085700000000003</v>
      </c>
      <c r="I144" s="55"/>
      <c r="J144" s="56"/>
      <c r="K144" s="54"/>
      <c r="L144" s="54"/>
      <c r="M144" s="54"/>
      <c r="N144" s="54"/>
      <c r="O144" s="56"/>
      <c r="P144" s="56"/>
      <c r="Q144" s="56"/>
      <c r="R144" s="38"/>
      <c r="S144" s="39"/>
    </row>
    <row r="145" spans="1:20" s="40" customFormat="1" ht="12" outlineLevel="4">
      <c r="A145" s="49"/>
      <c r="B145" s="50"/>
      <c r="C145" s="50"/>
      <c r="D145" s="51"/>
      <c r="E145" s="52"/>
      <c r="F145" s="53" t="s">
        <v>213</v>
      </c>
      <c r="G145" s="51"/>
      <c r="H145" s="54">
        <v>0</v>
      </c>
      <c r="I145" s="55"/>
      <c r="J145" s="56"/>
      <c r="K145" s="54"/>
      <c r="L145" s="54"/>
      <c r="M145" s="54"/>
      <c r="N145" s="54"/>
      <c r="O145" s="56"/>
      <c r="P145" s="56"/>
      <c r="Q145" s="56"/>
      <c r="R145" s="38"/>
      <c r="S145" s="39"/>
    </row>
    <row r="146" spans="1:20" s="40" customFormat="1" ht="12" outlineLevel="4">
      <c r="A146" s="49"/>
      <c r="B146" s="50"/>
      <c r="C146" s="50"/>
      <c r="D146" s="51"/>
      <c r="E146" s="52"/>
      <c r="F146" s="53" t="s">
        <v>214</v>
      </c>
      <c r="G146" s="51"/>
      <c r="H146" s="54">
        <v>15.541499999999999</v>
      </c>
      <c r="I146" s="55"/>
      <c r="J146" s="56"/>
      <c r="K146" s="54"/>
      <c r="L146" s="54"/>
      <c r="M146" s="54"/>
      <c r="N146" s="54"/>
      <c r="O146" s="56"/>
      <c r="P146" s="56"/>
      <c r="Q146" s="56"/>
      <c r="R146" s="38"/>
      <c r="S146" s="39"/>
    </row>
    <row r="147" spans="1:20" s="40" customFormat="1" ht="12" outlineLevel="4">
      <c r="A147" s="49"/>
      <c r="B147" s="50"/>
      <c r="C147" s="50"/>
      <c r="D147" s="51"/>
      <c r="E147" s="52"/>
      <c r="F147" s="53"/>
      <c r="G147" s="51"/>
      <c r="H147" s="54">
        <v>0</v>
      </c>
      <c r="I147" s="55"/>
      <c r="J147" s="56"/>
      <c r="K147" s="54"/>
      <c r="L147" s="54"/>
      <c r="M147" s="54"/>
      <c r="N147" s="54"/>
      <c r="O147" s="56"/>
      <c r="P147" s="56"/>
      <c r="Q147" s="56"/>
      <c r="R147" s="38"/>
      <c r="S147" s="39"/>
    </row>
    <row r="148" spans="1:20" s="40" customFormat="1" ht="7.5" customHeight="1" outlineLevel="4">
      <c r="A148" s="39"/>
      <c r="B148" s="57"/>
      <c r="C148" s="58"/>
      <c r="D148" s="59"/>
      <c r="E148" s="60"/>
      <c r="F148" s="61"/>
      <c r="G148" s="59"/>
      <c r="H148" s="62"/>
      <c r="I148" s="63"/>
      <c r="J148" s="64"/>
      <c r="K148" s="65"/>
      <c r="L148" s="65"/>
      <c r="M148" s="65"/>
      <c r="N148" s="65"/>
      <c r="O148" s="64"/>
      <c r="P148" s="64"/>
      <c r="Q148" s="64"/>
      <c r="R148" s="38"/>
      <c r="S148" s="39"/>
    </row>
    <row r="149" spans="1:20" s="40" customFormat="1" ht="12" outlineLevel="3">
      <c r="A149" s="41"/>
      <c r="B149" s="42"/>
      <c r="C149" s="43">
        <v>12</v>
      </c>
      <c r="D149" s="44" t="s">
        <v>79</v>
      </c>
      <c r="E149" s="45" t="s">
        <v>215</v>
      </c>
      <c r="F149" s="46" t="s">
        <v>216</v>
      </c>
      <c r="G149" s="44" t="s">
        <v>82</v>
      </c>
      <c r="H149" s="47">
        <v>3.1913999999999998</v>
      </c>
      <c r="I149" s="72"/>
      <c r="J149" s="48">
        <f>H149*I149</f>
        <v>0</v>
      </c>
      <c r="K149" s="47">
        <v>2.5504500000000001</v>
      </c>
      <c r="L149" s="47">
        <f>H149*K149</f>
        <v>8.1395061299999991</v>
      </c>
      <c r="M149" s="47"/>
      <c r="N149" s="47">
        <f>H149*M149</f>
        <v>0</v>
      </c>
      <c r="O149" s="48">
        <v>21</v>
      </c>
      <c r="P149" s="48">
        <f>J149*(O149/100)</f>
        <v>0</v>
      </c>
      <c r="Q149" s="48">
        <f>J149+P149</f>
        <v>0</v>
      </c>
      <c r="R149" s="39"/>
      <c r="S149" s="39"/>
      <c r="T149" s="39"/>
    </row>
    <row r="150" spans="1:20" s="40" customFormat="1" ht="12" outlineLevel="4">
      <c r="A150" s="49"/>
      <c r="B150" s="50"/>
      <c r="C150" s="50"/>
      <c r="D150" s="51"/>
      <c r="E150" s="52" t="s">
        <v>14</v>
      </c>
      <c r="F150" s="53" t="s">
        <v>217</v>
      </c>
      <c r="G150" s="51"/>
      <c r="H150" s="54">
        <v>3.1913999999999998</v>
      </c>
      <c r="I150" s="55"/>
      <c r="J150" s="56"/>
      <c r="K150" s="54"/>
      <c r="L150" s="54"/>
      <c r="M150" s="54"/>
      <c r="N150" s="54"/>
      <c r="O150" s="56"/>
      <c r="P150" s="56"/>
      <c r="Q150" s="56"/>
      <c r="R150" s="38"/>
      <c r="S150" s="39"/>
    </row>
    <row r="151" spans="1:20" s="40" customFormat="1" ht="7.5" customHeight="1" outlineLevel="4">
      <c r="A151" s="39"/>
      <c r="B151" s="57"/>
      <c r="C151" s="58"/>
      <c r="D151" s="59"/>
      <c r="E151" s="60"/>
      <c r="F151" s="61"/>
      <c r="G151" s="59"/>
      <c r="H151" s="62"/>
      <c r="I151" s="63"/>
      <c r="J151" s="64"/>
      <c r="K151" s="65"/>
      <c r="L151" s="65"/>
      <c r="M151" s="65"/>
      <c r="N151" s="65"/>
      <c r="O151" s="64"/>
      <c r="P151" s="64"/>
      <c r="Q151" s="64"/>
      <c r="R151" s="38"/>
      <c r="S151" s="39"/>
    </row>
    <row r="152" spans="1:20" s="40" customFormat="1" ht="12" outlineLevel="3">
      <c r="B152" s="38"/>
      <c r="C152" s="38"/>
      <c r="D152" s="38"/>
      <c r="E152" s="38"/>
      <c r="F152" s="38"/>
      <c r="G152" s="38"/>
      <c r="H152" s="38"/>
      <c r="I152" s="39"/>
      <c r="J152" s="39"/>
      <c r="K152" s="38"/>
      <c r="L152" s="38"/>
      <c r="M152" s="38"/>
      <c r="N152" s="38"/>
      <c r="O152" s="38"/>
      <c r="P152" s="39"/>
      <c r="Q152" s="39"/>
    </row>
    <row r="153" spans="1:20" s="40" customFormat="1" ht="12" outlineLevel="2">
      <c r="A153" s="16" t="s">
        <v>22</v>
      </c>
      <c r="B153" s="29">
        <v>3</v>
      </c>
      <c r="C153" s="30"/>
      <c r="D153" s="31" t="s">
        <v>78</v>
      </c>
      <c r="E153" s="31"/>
      <c r="F153" s="17" t="s">
        <v>23</v>
      </c>
      <c r="G153" s="31"/>
      <c r="H153" s="32"/>
      <c r="I153" s="33"/>
      <c r="J153" s="18">
        <f>SUBTOTAL(9,J154:J289)</f>
        <v>0</v>
      </c>
      <c r="K153" s="32"/>
      <c r="L153" s="19">
        <f>SUBTOTAL(9,L154:L289)</f>
        <v>22.317763913250001</v>
      </c>
      <c r="M153" s="32"/>
      <c r="N153" s="19">
        <f>SUBTOTAL(9,N154:N289)</f>
        <v>0</v>
      </c>
      <c r="O153" s="34"/>
      <c r="P153" s="18">
        <f>SUBTOTAL(9,P154:P289)</f>
        <v>0</v>
      </c>
      <c r="Q153" s="18">
        <f>SUBTOTAL(9,Q154:Q289)</f>
        <v>0</v>
      </c>
      <c r="R153" s="38"/>
      <c r="S153" s="39"/>
      <c r="T153" s="39"/>
    </row>
    <row r="154" spans="1:20" s="40" customFormat="1" ht="24" outlineLevel="3">
      <c r="A154" s="41"/>
      <c r="B154" s="42"/>
      <c r="C154" s="43">
        <v>1</v>
      </c>
      <c r="D154" s="44" t="s">
        <v>79</v>
      </c>
      <c r="E154" s="45" t="s">
        <v>218</v>
      </c>
      <c r="F154" s="46" t="s">
        <v>219</v>
      </c>
      <c r="G154" s="44" t="s">
        <v>112</v>
      </c>
      <c r="H154" s="47">
        <v>0.7625700000000003</v>
      </c>
      <c r="I154" s="72"/>
      <c r="J154" s="48">
        <f>H154*I154</f>
        <v>0</v>
      </c>
      <c r="K154" s="47">
        <v>1.9539999999999998E-2</v>
      </c>
      <c r="L154" s="47">
        <f>H154*K154</f>
        <v>1.4900617800000005E-2</v>
      </c>
      <c r="M154" s="47"/>
      <c r="N154" s="47">
        <f>H154*M154</f>
        <v>0</v>
      </c>
      <c r="O154" s="48">
        <v>21</v>
      </c>
      <c r="P154" s="48">
        <f>J154*(O154/100)</f>
        <v>0</v>
      </c>
      <c r="Q154" s="48">
        <f>J154+P154</f>
        <v>0</v>
      </c>
      <c r="R154" s="39"/>
      <c r="S154" s="39"/>
      <c r="T154" s="39"/>
    </row>
    <row r="155" spans="1:20" s="40" customFormat="1" ht="12" outlineLevel="4">
      <c r="A155" s="49"/>
      <c r="B155" s="50"/>
      <c r="C155" s="50"/>
      <c r="D155" s="51"/>
      <c r="E155" s="52" t="s">
        <v>14</v>
      </c>
      <c r="F155" s="53" t="s">
        <v>220</v>
      </c>
      <c r="G155" s="51"/>
      <c r="H155" s="54">
        <v>0</v>
      </c>
      <c r="I155" s="55"/>
      <c r="J155" s="56"/>
      <c r="K155" s="54"/>
      <c r="L155" s="54"/>
      <c r="M155" s="54"/>
      <c r="N155" s="54"/>
      <c r="O155" s="56"/>
      <c r="P155" s="56"/>
      <c r="Q155" s="56"/>
      <c r="R155" s="38"/>
      <c r="S155" s="39"/>
    </row>
    <row r="156" spans="1:20" s="40" customFormat="1" ht="12" outlineLevel="4">
      <c r="A156" s="49"/>
      <c r="B156" s="50"/>
      <c r="C156" s="50"/>
      <c r="D156" s="51"/>
      <c r="E156" s="52"/>
      <c r="F156" s="53" t="s">
        <v>221</v>
      </c>
      <c r="G156" s="51"/>
      <c r="H156" s="54">
        <v>0</v>
      </c>
      <c r="I156" s="55"/>
      <c r="J156" s="56"/>
      <c r="K156" s="54"/>
      <c r="L156" s="54"/>
      <c r="M156" s="54"/>
      <c r="N156" s="54"/>
      <c r="O156" s="56"/>
      <c r="P156" s="56"/>
      <c r="Q156" s="56"/>
      <c r="R156" s="38"/>
      <c r="S156" s="39"/>
    </row>
    <row r="157" spans="1:20" s="40" customFormat="1" ht="12" outlineLevel="4">
      <c r="A157" s="49"/>
      <c r="B157" s="50"/>
      <c r="C157" s="50"/>
      <c r="D157" s="51"/>
      <c r="E157" s="52"/>
      <c r="F157" s="53" t="s">
        <v>222</v>
      </c>
      <c r="G157" s="51"/>
      <c r="H157" s="54">
        <v>1.6649999999999998E-2</v>
      </c>
      <c r="I157" s="55"/>
      <c r="J157" s="56"/>
      <c r="K157" s="54"/>
      <c r="L157" s="54"/>
      <c r="M157" s="54"/>
      <c r="N157" s="54"/>
      <c r="O157" s="56"/>
      <c r="P157" s="56"/>
      <c r="Q157" s="56"/>
      <c r="R157" s="38"/>
      <c r="S157" s="39"/>
    </row>
    <row r="158" spans="1:20" s="40" customFormat="1" ht="12" outlineLevel="4">
      <c r="A158" s="49"/>
      <c r="B158" s="50"/>
      <c r="C158" s="50"/>
      <c r="D158" s="51"/>
      <c r="E158" s="52"/>
      <c r="F158" s="53" t="s">
        <v>223</v>
      </c>
      <c r="G158" s="51"/>
      <c r="H158" s="54">
        <v>7.5479999999999992E-2</v>
      </c>
      <c r="I158" s="55"/>
      <c r="J158" s="56"/>
      <c r="K158" s="54"/>
      <c r="L158" s="54"/>
      <c r="M158" s="54"/>
      <c r="N158" s="54"/>
      <c r="O158" s="56"/>
      <c r="P158" s="56"/>
      <c r="Q158" s="56"/>
      <c r="R158" s="38"/>
      <c r="S158" s="39"/>
    </row>
    <row r="159" spans="1:20" s="40" customFormat="1" ht="12" outlineLevel="4">
      <c r="A159" s="49"/>
      <c r="B159" s="50"/>
      <c r="C159" s="50"/>
      <c r="D159" s="51"/>
      <c r="E159" s="52"/>
      <c r="F159" s="53" t="s">
        <v>224</v>
      </c>
      <c r="G159" s="51"/>
      <c r="H159" s="54">
        <v>1.8869999999999998E-2</v>
      </c>
      <c r="I159" s="55"/>
      <c r="J159" s="56"/>
      <c r="K159" s="54"/>
      <c r="L159" s="54"/>
      <c r="M159" s="54"/>
      <c r="N159" s="54"/>
      <c r="O159" s="56"/>
      <c r="P159" s="56"/>
      <c r="Q159" s="56"/>
      <c r="R159" s="38"/>
      <c r="S159" s="39"/>
    </row>
    <row r="160" spans="1:20" s="40" customFormat="1" ht="12" outlineLevel="4">
      <c r="A160" s="49"/>
      <c r="B160" s="50"/>
      <c r="C160" s="50"/>
      <c r="D160" s="51"/>
      <c r="E160" s="52"/>
      <c r="F160" s="53" t="s">
        <v>225</v>
      </c>
      <c r="G160" s="51"/>
      <c r="H160" s="54">
        <v>1.6649999999999998E-2</v>
      </c>
      <c r="I160" s="55"/>
      <c r="J160" s="56"/>
      <c r="K160" s="54"/>
      <c r="L160" s="54"/>
      <c r="M160" s="54"/>
      <c r="N160" s="54"/>
      <c r="O160" s="56"/>
      <c r="P160" s="56"/>
      <c r="Q160" s="56"/>
      <c r="R160" s="38"/>
      <c r="S160" s="39"/>
    </row>
    <row r="161" spans="1:20" s="40" customFormat="1" ht="12" outlineLevel="4">
      <c r="A161" s="49"/>
      <c r="B161" s="50"/>
      <c r="C161" s="50"/>
      <c r="D161" s="51"/>
      <c r="E161" s="52"/>
      <c r="F161" s="53" t="s">
        <v>226</v>
      </c>
      <c r="G161" s="51"/>
      <c r="H161" s="54">
        <v>4.9949999999999994E-2</v>
      </c>
      <c r="I161" s="55"/>
      <c r="J161" s="56"/>
      <c r="K161" s="54"/>
      <c r="L161" s="54"/>
      <c r="M161" s="54"/>
      <c r="N161" s="54"/>
      <c r="O161" s="56"/>
      <c r="P161" s="56"/>
      <c r="Q161" s="56"/>
      <c r="R161" s="38"/>
      <c r="S161" s="39"/>
    </row>
    <row r="162" spans="1:20" s="40" customFormat="1" ht="12" outlineLevel="4">
      <c r="A162" s="49"/>
      <c r="B162" s="50"/>
      <c r="C162" s="50"/>
      <c r="D162" s="51"/>
      <c r="E162" s="52"/>
      <c r="F162" s="53" t="s">
        <v>227</v>
      </c>
      <c r="G162" s="51"/>
      <c r="H162" s="54">
        <v>5.6609999999999994E-2</v>
      </c>
      <c r="I162" s="55"/>
      <c r="J162" s="56"/>
      <c r="K162" s="54"/>
      <c r="L162" s="54"/>
      <c r="M162" s="54"/>
      <c r="N162" s="54"/>
      <c r="O162" s="56"/>
      <c r="P162" s="56"/>
      <c r="Q162" s="56"/>
      <c r="R162" s="38"/>
      <c r="S162" s="39"/>
    </row>
    <row r="163" spans="1:20" s="40" customFormat="1" ht="12" outlineLevel="4">
      <c r="A163" s="49"/>
      <c r="B163" s="50"/>
      <c r="C163" s="50"/>
      <c r="D163" s="51"/>
      <c r="E163" s="52"/>
      <c r="F163" s="53" t="s">
        <v>228</v>
      </c>
      <c r="G163" s="51"/>
      <c r="H163" s="54">
        <v>7.7700000000000005E-2</v>
      </c>
      <c r="I163" s="55"/>
      <c r="J163" s="56"/>
      <c r="K163" s="54"/>
      <c r="L163" s="54"/>
      <c r="M163" s="54"/>
      <c r="N163" s="54"/>
      <c r="O163" s="56"/>
      <c r="P163" s="56"/>
      <c r="Q163" s="56"/>
      <c r="R163" s="38"/>
      <c r="S163" s="39"/>
    </row>
    <row r="164" spans="1:20" s="40" customFormat="1" ht="12" outlineLevel="4">
      <c r="A164" s="49"/>
      <c r="B164" s="50"/>
      <c r="C164" s="50"/>
      <c r="D164" s="51"/>
      <c r="E164" s="52"/>
      <c r="F164" s="53" t="s">
        <v>3212</v>
      </c>
      <c r="G164" s="51"/>
      <c r="H164" s="54">
        <v>0.10988999999999997</v>
      </c>
      <c r="I164" s="55"/>
      <c r="J164" s="56"/>
      <c r="K164" s="54"/>
      <c r="L164" s="54"/>
      <c r="M164" s="54"/>
      <c r="N164" s="54"/>
      <c r="O164" s="56"/>
      <c r="P164" s="56"/>
      <c r="Q164" s="56"/>
      <c r="R164" s="38"/>
      <c r="S164" s="39"/>
    </row>
    <row r="165" spans="1:20" s="40" customFormat="1" ht="12" outlineLevel="4">
      <c r="A165" s="49"/>
      <c r="B165" s="50"/>
      <c r="C165" s="50"/>
      <c r="D165" s="51"/>
      <c r="E165" s="52"/>
      <c r="F165" s="53" t="s">
        <v>229</v>
      </c>
      <c r="G165" s="51"/>
      <c r="H165" s="54">
        <v>0</v>
      </c>
      <c r="I165" s="55"/>
      <c r="J165" s="56"/>
      <c r="K165" s="54"/>
      <c r="L165" s="54"/>
      <c r="M165" s="54"/>
      <c r="N165" s="54"/>
      <c r="O165" s="56"/>
      <c r="P165" s="56"/>
      <c r="Q165" s="56"/>
      <c r="R165" s="38"/>
      <c r="S165" s="39"/>
    </row>
    <row r="166" spans="1:20" s="40" customFormat="1" ht="12" outlineLevel="4">
      <c r="A166" s="49"/>
      <c r="B166" s="50"/>
      <c r="C166" s="50"/>
      <c r="D166" s="51"/>
      <c r="E166" s="52"/>
      <c r="F166" s="53" t="s">
        <v>230</v>
      </c>
      <c r="G166" s="51"/>
      <c r="H166" s="54">
        <v>3.3299999999999996E-2</v>
      </c>
      <c r="I166" s="55"/>
      <c r="J166" s="56"/>
      <c r="K166" s="54"/>
      <c r="L166" s="54"/>
      <c r="M166" s="54"/>
      <c r="N166" s="54"/>
      <c r="O166" s="56"/>
      <c r="P166" s="56"/>
      <c r="Q166" s="56"/>
      <c r="R166" s="38"/>
      <c r="S166" s="39"/>
    </row>
    <row r="167" spans="1:20" s="40" customFormat="1" ht="12" outlineLevel="4">
      <c r="A167" s="49"/>
      <c r="B167" s="50"/>
      <c r="C167" s="50"/>
      <c r="D167" s="51"/>
      <c r="E167" s="52"/>
      <c r="F167" s="53" t="s">
        <v>231</v>
      </c>
      <c r="G167" s="51"/>
      <c r="H167" s="54">
        <v>3.3299999999999996E-2</v>
      </c>
      <c r="I167" s="55"/>
      <c r="J167" s="56"/>
      <c r="K167" s="54"/>
      <c r="L167" s="54"/>
      <c r="M167" s="54"/>
      <c r="N167" s="54"/>
      <c r="O167" s="56"/>
      <c r="P167" s="56"/>
      <c r="Q167" s="56"/>
      <c r="R167" s="38"/>
      <c r="S167" s="39"/>
    </row>
    <row r="168" spans="1:20" s="40" customFormat="1" ht="12" outlineLevel="4">
      <c r="A168" s="49"/>
      <c r="B168" s="50"/>
      <c r="C168" s="50"/>
      <c r="D168" s="51"/>
      <c r="E168" s="52"/>
      <c r="F168" s="53" t="s">
        <v>232</v>
      </c>
      <c r="G168" s="51"/>
      <c r="H168" s="54">
        <v>1.6649999999999998E-2</v>
      </c>
      <c r="I168" s="55"/>
      <c r="J168" s="56"/>
      <c r="K168" s="54"/>
      <c r="L168" s="54"/>
      <c r="M168" s="54"/>
      <c r="N168" s="54"/>
      <c r="O168" s="56"/>
      <c r="P168" s="56"/>
      <c r="Q168" s="56"/>
      <c r="R168" s="38"/>
      <c r="S168" s="39"/>
    </row>
    <row r="169" spans="1:20" s="40" customFormat="1" ht="12" outlineLevel="4">
      <c r="A169" s="49"/>
      <c r="B169" s="50"/>
      <c r="C169" s="50"/>
      <c r="D169" s="51"/>
      <c r="E169" s="52"/>
      <c r="F169" s="53" t="s">
        <v>233</v>
      </c>
      <c r="G169" s="51"/>
      <c r="H169" s="54">
        <v>1.6649999999999998E-2</v>
      </c>
      <c r="I169" s="55"/>
      <c r="J169" s="56"/>
      <c r="K169" s="54"/>
      <c r="L169" s="54"/>
      <c r="M169" s="54"/>
      <c r="N169" s="54"/>
      <c r="O169" s="56"/>
      <c r="P169" s="56"/>
      <c r="Q169" s="56"/>
      <c r="R169" s="38"/>
      <c r="S169" s="39"/>
    </row>
    <row r="170" spans="1:20" s="40" customFormat="1" ht="12" outlineLevel="4">
      <c r="A170" s="49"/>
      <c r="B170" s="50"/>
      <c r="C170" s="50"/>
      <c r="D170" s="51"/>
      <c r="E170" s="52"/>
      <c r="F170" s="53" t="s">
        <v>234</v>
      </c>
      <c r="G170" s="51"/>
      <c r="H170" s="54">
        <v>1.6649999999999998E-2</v>
      </c>
      <c r="I170" s="55"/>
      <c r="J170" s="56"/>
      <c r="K170" s="54"/>
      <c r="L170" s="54"/>
      <c r="M170" s="54"/>
      <c r="N170" s="54"/>
      <c r="O170" s="56"/>
      <c r="P170" s="56"/>
      <c r="Q170" s="56"/>
      <c r="R170" s="38"/>
      <c r="S170" s="39"/>
    </row>
    <row r="171" spans="1:20" s="40" customFormat="1" ht="12" outlineLevel="4">
      <c r="A171" s="49"/>
      <c r="B171" s="50"/>
      <c r="C171" s="50"/>
      <c r="D171" s="51"/>
      <c r="E171" s="52"/>
      <c r="F171" s="53" t="s">
        <v>235</v>
      </c>
      <c r="G171" s="51"/>
      <c r="H171" s="54">
        <v>2.775E-2</v>
      </c>
      <c r="I171" s="55"/>
      <c r="J171" s="56"/>
      <c r="K171" s="54"/>
      <c r="L171" s="54"/>
      <c r="M171" s="54"/>
      <c r="N171" s="54"/>
      <c r="O171" s="56"/>
      <c r="P171" s="56"/>
      <c r="Q171" s="56"/>
      <c r="R171" s="38"/>
      <c r="S171" s="39"/>
    </row>
    <row r="172" spans="1:20" s="40" customFormat="1" ht="12" outlineLevel="4">
      <c r="A172" s="49"/>
      <c r="B172" s="50"/>
      <c r="C172" s="50"/>
      <c r="D172" s="51"/>
      <c r="E172" s="52"/>
      <c r="F172" s="53" t="s">
        <v>236</v>
      </c>
      <c r="G172" s="51"/>
      <c r="H172" s="54">
        <v>8.3250000000000005E-2</v>
      </c>
      <c r="I172" s="55"/>
      <c r="J172" s="56"/>
      <c r="K172" s="54"/>
      <c r="L172" s="54"/>
      <c r="M172" s="54"/>
      <c r="N172" s="54"/>
      <c r="O172" s="56"/>
      <c r="P172" s="56"/>
      <c r="Q172" s="56"/>
      <c r="R172" s="38"/>
      <c r="S172" s="39"/>
    </row>
    <row r="173" spans="1:20" s="40" customFormat="1" ht="12" outlineLevel="4">
      <c r="A173" s="49"/>
      <c r="B173" s="50"/>
      <c r="C173" s="50"/>
      <c r="D173" s="51"/>
      <c r="E173" s="52"/>
      <c r="F173" s="53" t="s">
        <v>237</v>
      </c>
      <c r="G173" s="51"/>
      <c r="H173" s="54">
        <v>0.11321999999999997</v>
      </c>
      <c r="I173" s="55"/>
      <c r="J173" s="56"/>
      <c r="K173" s="54"/>
      <c r="L173" s="54"/>
      <c r="M173" s="54"/>
      <c r="N173" s="54"/>
      <c r="O173" s="56"/>
      <c r="P173" s="56"/>
      <c r="Q173" s="56"/>
      <c r="R173" s="38"/>
      <c r="S173" s="39"/>
    </row>
    <row r="174" spans="1:20" s="40" customFormat="1" ht="7.5" customHeight="1" outlineLevel="4">
      <c r="A174" s="39"/>
      <c r="B174" s="57"/>
      <c r="C174" s="58"/>
      <c r="D174" s="59"/>
      <c r="E174" s="60"/>
      <c r="F174" s="61"/>
      <c r="G174" s="59"/>
      <c r="H174" s="62"/>
      <c r="I174" s="63"/>
      <c r="J174" s="64"/>
      <c r="K174" s="65"/>
      <c r="L174" s="65"/>
      <c r="M174" s="65"/>
      <c r="N174" s="65"/>
      <c r="O174" s="64"/>
      <c r="P174" s="64"/>
      <c r="Q174" s="64"/>
      <c r="R174" s="38"/>
      <c r="S174" s="39"/>
    </row>
    <row r="175" spans="1:20" s="40" customFormat="1" ht="12" outlineLevel="3">
      <c r="A175" s="41"/>
      <c r="B175" s="42"/>
      <c r="C175" s="43">
        <v>2</v>
      </c>
      <c r="D175" s="44" t="s">
        <v>123</v>
      </c>
      <c r="E175" s="45" t="s">
        <v>238</v>
      </c>
      <c r="F175" s="46" t="s">
        <v>239</v>
      </c>
      <c r="G175" s="44" t="s">
        <v>112</v>
      </c>
      <c r="H175" s="47">
        <v>0.76300000000000001</v>
      </c>
      <c r="I175" s="72"/>
      <c r="J175" s="48">
        <f>H175*I175</f>
        <v>0</v>
      </c>
      <c r="K175" s="47">
        <v>1</v>
      </c>
      <c r="L175" s="47">
        <f>H175*K175</f>
        <v>0.76300000000000001</v>
      </c>
      <c r="M175" s="47"/>
      <c r="N175" s="47">
        <f>H175*M175</f>
        <v>0</v>
      </c>
      <c r="O175" s="48">
        <v>21</v>
      </c>
      <c r="P175" s="48">
        <f>J175*(O175/100)</f>
        <v>0</v>
      </c>
      <c r="Q175" s="48">
        <f>J175+P175</f>
        <v>0</v>
      </c>
      <c r="R175" s="39"/>
      <c r="S175" s="39"/>
      <c r="T175" s="39"/>
    </row>
    <row r="176" spans="1:20" s="40" customFormat="1" ht="24" outlineLevel="3">
      <c r="A176" s="41"/>
      <c r="B176" s="42"/>
      <c r="C176" s="43">
        <v>3</v>
      </c>
      <c r="D176" s="44" t="s">
        <v>79</v>
      </c>
      <c r="E176" s="45" t="s">
        <v>3213</v>
      </c>
      <c r="F176" s="46" t="s">
        <v>3214</v>
      </c>
      <c r="G176" s="44" t="s">
        <v>112</v>
      </c>
      <c r="H176" s="47">
        <v>0.30340500000000004</v>
      </c>
      <c r="I176" s="72"/>
      <c r="J176" s="48">
        <f>H176*I176</f>
        <v>0</v>
      </c>
      <c r="K176" s="47">
        <v>1.7090000000000001E-2</v>
      </c>
      <c r="L176" s="47">
        <f>H176*K176</f>
        <v>5.1851914500000013E-3</v>
      </c>
      <c r="M176" s="47"/>
      <c r="N176" s="47">
        <f>H176*M176</f>
        <v>0</v>
      </c>
      <c r="O176" s="48">
        <v>21</v>
      </c>
      <c r="P176" s="48">
        <f>J176*(O176/100)</f>
        <v>0</v>
      </c>
      <c r="Q176" s="48">
        <f>J176+P176</f>
        <v>0</v>
      </c>
      <c r="R176" s="39"/>
      <c r="S176" s="39"/>
      <c r="T176" s="39"/>
    </row>
    <row r="177" spans="1:20" s="40" customFormat="1" ht="12" outlineLevel="4">
      <c r="A177" s="49"/>
      <c r="B177" s="50"/>
      <c r="C177" s="50"/>
      <c r="D177" s="51"/>
      <c r="E177" s="52" t="s">
        <v>14</v>
      </c>
      <c r="F177" s="53" t="s">
        <v>3215</v>
      </c>
      <c r="G177" s="51"/>
      <c r="H177" s="54">
        <v>0</v>
      </c>
      <c r="I177" s="55"/>
      <c r="J177" s="56"/>
      <c r="K177" s="54"/>
      <c r="L177" s="54"/>
      <c r="M177" s="54"/>
      <c r="N177" s="54"/>
      <c r="O177" s="56"/>
      <c r="P177" s="56"/>
      <c r="Q177" s="56"/>
      <c r="R177" s="38"/>
      <c r="S177" s="39"/>
    </row>
    <row r="178" spans="1:20" s="40" customFormat="1" ht="12" outlineLevel="4">
      <c r="A178" s="49"/>
      <c r="B178" s="50"/>
      <c r="C178" s="50"/>
      <c r="D178" s="51"/>
      <c r="E178" s="52"/>
      <c r="F178" s="53" t="s">
        <v>3216</v>
      </c>
      <c r="G178" s="51"/>
      <c r="H178" s="54">
        <v>0.30340500000000004</v>
      </c>
      <c r="I178" s="55"/>
      <c r="J178" s="56"/>
      <c r="K178" s="54"/>
      <c r="L178" s="54"/>
      <c r="M178" s="54"/>
      <c r="N178" s="54"/>
      <c r="O178" s="56"/>
      <c r="P178" s="56"/>
      <c r="Q178" s="56"/>
      <c r="R178" s="38"/>
      <c r="S178" s="39"/>
    </row>
    <row r="179" spans="1:20" s="40" customFormat="1" ht="7.5" customHeight="1" outlineLevel="4">
      <c r="A179" s="39"/>
      <c r="B179" s="57"/>
      <c r="C179" s="58"/>
      <c r="D179" s="59"/>
      <c r="E179" s="60"/>
      <c r="F179" s="61"/>
      <c r="G179" s="59"/>
      <c r="H179" s="62"/>
      <c r="I179" s="63"/>
      <c r="J179" s="64"/>
      <c r="K179" s="65"/>
      <c r="L179" s="65"/>
      <c r="M179" s="65"/>
      <c r="N179" s="65"/>
      <c r="O179" s="64"/>
      <c r="P179" s="64"/>
      <c r="Q179" s="64"/>
      <c r="R179" s="38"/>
      <c r="S179" s="39"/>
    </row>
    <row r="180" spans="1:20" s="40" customFormat="1" ht="12" outlineLevel="3">
      <c r="A180" s="41"/>
      <c r="B180" s="42"/>
      <c r="C180" s="43">
        <v>4</v>
      </c>
      <c r="D180" s="44" t="s">
        <v>123</v>
      </c>
      <c r="E180" s="45" t="s">
        <v>3217</v>
      </c>
      <c r="F180" s="46" t="s">
        <v>3218</v>
      </c>
      <c r="G180" s="44" t="s">
        <v>112</v>
      </c>
      <c r="H180" s="47">
        <v>0.30340500000000004</v>
      </c>
      <c r="I180" s="72"/>
      <c r="J180" s="48">
        <f>H180*I180</f>
        <v>0</v>
      </c>
      <c r="K180" s="47">
        <v>1</v>
      </c>
      <c r="L180" s="47">
        <f>H180*K180</f>
        <v>0.30340500000000004</v>
      </c>
      <c r="M180" s="47"/>
      <c r="N180" s="47">
        <f>H180*M180</f>
        <v>0</v>
      </c>
      <c r="O180" s="48">
        <v>21</v>
      </c>
      <c r="P180" s="48">
        <f>J180*(O180/100)</f>
        <v>0</v>
      </c>
      <c r="Q180" s="48">
        <f>J180+P180</f>
        <v>0</v>
      </c>
      <c r="R180" s="39"/>
      <c r="S180" s="39"/>
      <c r="T180" s="39"/>
    </row>
    <row r="181" spans="1:20" s="40" customFormat="1" ht="12" outlineLevel="3">
      <c r="A181" s="41"/>
      <c r="B181" s="42"/>
      <c r="C181" s="43">
        <v>5</v>
      </c>
      <c r="D181" s="44" t="s">
        <v>79</v>
      </c>
      <c r="E181" s="45" t="s">
        <v>3219</v>
      </c>
      <c r="F181" s="46" t="s">
        <v>3220</v>
      </c>
      <c r="G181" s="44" t="s">
        <v>82</v>
      </c>
      <c r="H181" s="47">
        <v>0.39240000000000003</v>
      </c>
      <c r="I181" s="72"/>
      <c r="J181" s="48">
        <f>H181*I181</f>
        <v>0</v>
      </c>
      <c r="K181" s="47">
        <v>2.5018799999999999</v>
      </c>
      <c r="L181" s="47">
        <f>H181*K181</f>
        <v>0.98173771200000004</v>
      </c>
      <c r="M181" s="47"/>
      <c r="N181" s="47">
        <f>H181*M181</f>
        <v>0</v>
      </c>
      <c r="O181" s="48">
        <v>21</v>
      </c>
      <c r="P181" s="48">
        <f>J181*(O181/100)</f>
        <v>0</v>
      </c>
      <c r="Q181" s="48">
        <f>J181+P181</f>
        <v>0</v>
      </c>
      <c r="R181" s="39"/>
      <c r="S181" s="39"/>
      <c r="T181" s="39"/>
    </row>
    <row r="182" spans="1:20" s="40" customFormat="1" ht="12" outlineLevel="4">
      <c r="A182" s="49"/>
      <c r="B182" s="50"/>
      <c r="C182" s="50"/>
      <c r="D182" s="51"/>
      <c r="E182" s="52" t="s">
        <v>14</v>
      </c>
      <c r="F182" s="53" t="s">
        <v>3221</v>
      </c>
      <c r="G182" s="51"/>
      <c r="H182" s="54">
        <v>0</v>
      </c>
      <c r="I182" s="55"/>
      <c r="J182" s="56"/>
      <c r="K182" s="54"/>
      <c r="L182" s="54"/>
      <c r="M182" s="54"/>
      <c r="N182" s="54"/>
      <c r="O182" s="56"/>
      <c r="P182" s="56"/>
      <c r="Q182" s="56"/>
      <c r="R182" s="38"/>
      <c r="S182" s="39"/>
    </row>
    <row r="183" spans="1:20" s="40" customFormat="1" ht="12" outlineLevel="4">
      <c r="A183" s="49"/>
      <c r="B183" s="50"/>
      <c r="C183" s="50"/>
      <c r="D183" s="51"/>
      <c r="E183" s="52"/>
      <c r="F183" s="53" t="s">
        <v>3222</v>
      </c>
      <c r="G183" s="51"/>
      <c r="H183" s="54">
        <v>0.27360000000000001</v>
      </c>
      <c r="I183" s="55"/>
      <c r="J183" s="56"/>
      <c r="K183" s="54"/>
      <c r="L183" s="54"/>
      <c r="M183" s="54"/>
      <c r="N183" s="54"/>
      <c r="O183" s="56"/>
      <c r="P183" s="56"/>
      <c r="Q183" s="56"/>
      <c r="R183" s="38"/>
      <c r="S183" s="39"/>
    </row>
    <row r="184" spans="1:20" s="40" customFormat="1" ht="12" outlineLevel="4">
      <c r="A184" s="49"/>
      <c r="B184" s="50"/>
      <c r="C184" s="50"/>
      <c r="D184" s="51"/>
      <c r="E184" s="52"/>
      <c r="F184" s="53" t="s">
        <v>686</v>
      </c>
      <c r="G184" s="51"/>
      <c r="H184" s="54">
        <v>0</v>
      </c>
      <c r="I184" s="55"/>
      <c r="J184" s="56"/>
      <c r="K184" s="54"/>
      <c r="L184" s="54"/>
      <c r="M184" s="54"/>
      <c r="N184" s="54"/>
      <c r="O184" s="56"/>
      <c r="P184" s="56"/>
      <c r="Q184" s="56"/>
      <c r="R184" s="38"/>
      <c r="S184" s="39"/>
    </row>
    <row r="185" spans="1:20" s="40" customFormat="1" ht="12" outlineLevel="4">
      <c r="A185" s="49"/>
      <c r="B185" s="50"/>
      <c r="C185" s="50"/>
      <c r="D185" s="51"/>
      <c r="E185" s="52"/>
      <c r="F185" s="53" t="s">
        <v>3223</v>
      </c>
      <c r="G185" s="51"/>
      <c r="H185" s="54">
        <v>0.11879999999999998</v>
      </c>
      <c r="I185" s="55"/>
      <c r="J185" s="56"/>
      <c r="K185" s="54"/>
      <c r="L185" s="54"/>
      <c r="M185" s="54"/>
      <c r="N185" s="54"/>
      <c r="O185" s="56"/>
      <c r="P185" s="56"/>
      <c r="Q185" s="56"/>
      <c r="R185" s="38"/>
      <c r="S185" s="39"/>
    </row>
    <row r="186" spans="1:20" s="40" customFormat="1" ht="7.5" customHeight="1" outlineLevel="4">
      <c r="A186" s="39"/>
      <c r="B186" s="57"/>
      <c r="C186" s="58"/>
      <c r="D186" s="59"/>
      <c r="E186" s="60"/>
      <c r="F186" s="61"/>
      <c r="G186" s="59"/>
      <c r="H186" s="62"/>
      <c r="I186" s="63"/>
      <c r="J186" s="64"/>
      <c r="K186" s="65"/>
      <c r="L186" s="65"/>
      <c r="M186" s="65"/>
      <c r="N186" s="65"/>
      <c r="O186" s="64"/>
      <c r="P186" s="64"/>
      <c r="Q186" s="64"/>
      <c r="R186" s="38"/>
      <c r="S186" s="39"/>
    </row>
    <row r="187" spans="1:20" s="40" customFormat="1" ht="12" outlineLevel="3">
      <c r="A187" s="41"/>
      <c r="B187" s="42"/>
      <c r="C187" s="43">
        <v>6</v>
      </c>
      <c r="D187" s="44" t="s">
        <v>79</v>
      </c>
      <c r="E187" s="45" t="s">
        <v>3224</v>
      </c>
      <c r="F187" s="46" t="s">
        <v>3225</v>
      </c>
      <c r="G187" s="44" t="s">
        <v>130</v>
      </c>
      <c r="H187" s="47">
        <v>5.3159999999999998</v>
      </c>
      <c r="I187" s="72"/>
      <c r="J187" s="48">
        <f>H187*I187</f>
        <v>0</v>
      </c>
      <c r="K187" s="47">
        <v>1.052E-2</v>
      </c>
      <c r="L187" s="47">
        <f>H187*K187</f>
        <v>5.592432E-2</v>
      </c>
      <c r="M187" s="47"/>
      <c r="N187" s="47">
        <f>H187*M187</f>
        <v>0</v>
      </c>
      <c r="O187" s="48">
        <v>21</v>
      </c>
      <c r="P187" s="48">
        <f>J187*(O187/100)</f>
        <v>0</v>
      </c>
      <c r="Q187" s="48">
        <f>J187+P187</f>
        <v>0</v>
      </c>
      <c r="R187" s="39"/>
      <c r="S187" s="39"/>
      <c r="T187" s="39"/>
    </row>
    <row r="188" spans="1:20" s="40" customFormat="1" ht="12" outlineLevel="4">
      <c r="A188" s="49"/>
      <c r="B188" s="50"/>
      <c r="C188" s="50"/>
      <c r="D188" s="51"/>
      <c r="E188" s="52" t="s">
        <v>14</v>
      </c>
      <c r="F188" s="53" t="s">
        <v>3221</v>
      </c>
      <c r="G188" s="51"/>
      <c r="H188" s="54">
        <v>0</v>
      </c>
      <c r="I188" s="55"/>
      <c r="J188" s="56"/>
      <c r="K188" s="54"/>
      <c r="L188" s="54"/>
      <c r="M188" s="54"/>
      <c r="N188" s="54"/>
      <c r="O188" s="56"/>
      <c r="P188" s="56"/>
      <c r="Q188" s="56"/>
      <c r="R188" s="38"/>
      <c r="S188" s="39"/>
    </row>
    <row r="189" spans="1:20" s="40" customFormat="1" ht="12" outlineLevel="4">
      <c r="A189" s="49"/>
      <c r="B189" s="50"/>
      <c r="C189" s="50"/>
      <c r="D189" s="51"/>
      <c r="E189" s="52"/>
      <c r="F189" s="53" t="s">
        <v>3226</v>
      </c>
      <c r="G189" s="51"/>
      <c r="H189" s="54">
        <v>3.5339999999999998</v>
      </c>
      <c r="I189" s="55"/>
      <c r="J189" s="56"/>
      <c r="K189" s="54"/>
      <c r="L189" s="54"/>
      <c r="M189" s="54"/>
      <c r="N189" s="54"/>
      <c r="O189" s="56"/>
      <c r="P189" s="56"/>
      <c r="Q189" s="56"/>
      <c r="R189" s="38"/>
      <c r="S189" s="39"/>
    </row>
    <row r="190" spans="1:20" s="40" customFormat="1" ht="12" outlineLevel="4">
      <c r="A190" s="49"/>
      <c r="B190" s="50"/>
      <c r="C190" s="50"/>
      <c r="D190" s="51"/>
      <c r="E190" s="52"/>
      <c r="F190" s="53" t="s">
        <v>686</v>
      </c>
      <c r="G190" s="51"/>
      <c r="H190" s="54">
        <v>0</v>
      </c>
      <c r="I190" s="55"/>
      <c r="J190" s="56"/>
      <c r="K190" s="54"/>
      <c r="L190" s="54"/>
      <c r="M190" s="54"/>
      <c r="N190" s="54"/>
      <c r="O190" s="56"/>
      <c r="P190" s="56"/>
      <c r="Q190" s="56"/>
      <c r="R190" s="38"/>
      <c r="S190" s="39"/>
    </row>
    <row r="191" spans="1:20" s="40" customFormat="1" ht="12" outlineLevel="4">
      <c r="A191" s="49"/>
      <c r="B191" s="50"/>
      <c r="C191" s="50"/>
      <c r="D191" s="51"/>
      <c r="E191" s="52"/>
      <c r="F191" s="53" t="s">
        <v>3227</v>
      </c>
      <c r="G191" s="51"/>
      <c r="H191" s="54">
        <v>1.7819999999999998</v>
      </c>
      <c r="I191" s="55"/>
      <c r="J191" s="56"/>
      <c r="K191" s="54"/>
      <c r="L191" s="54"/>
      <c r="M191" s="54"/>
      <c r="N191" s="54"/>
      <c r="O191" s="56"/>
      <c r="P191" s="56"/>
      <c r="Q191" s="56"/>
      <c r="R191" s="38"/>
      <c r="S191" s="39"/>
    </row>
    <row r="192" spans="1:20" s="40" customFormat="1" ht="7.5" customHeight="1" outlineLevel="4">
      <c r="A192" s="39"/>
      <c r="B192" s="57"/>
      <c r="C192" s="58"/>
      <c r="D192" s="59"/>
      <c r="E192" s="60"/>
      <c r="F192" s="61"/>
      <c r="G192" s="59"/>
      <c r="H192" s="62"/>
      <c r="I192" s="63"/>
      <c r="J192" s="64"/>
      <c r="K192" s="65"/>
      <c r="L192" s="65"/>
      <c r="M192" s="65"/>
      <c r="N192" s="65"/>
      <c r="O192" s="64"/>
      <c r="P192" s="64"/>
      <c r="Q192" s="64"/>
      <c r="R192" s="38"/>
      <c r="S192" s="39"/>
    </row>
    <row r="193" spans="1:20" s="40" customFormat="1" ht="12" outlineLevel="3">
      <c r="A193" s="41"/>
      <c r="B193" s="42"/>
      <c r="C193" s="43">
        <v>7</v>
      </c>
      <c r="D193" s="44" t="s">
        <v>79</v>
      </c>
      <c r="E193" s="45" t="s">
        <v>3228</v>
      </c>
      <c r="F193" s="46" t="s">
        <v>3229</v>
      </c>
      <c r="G193" s="44" t="s">
        <v>130</v>
      </c>
      <c r="H193" s="47">
        <v>5.3159999999999998</v>
      </c>
      <c r="I193" s="72"/>
      <c r="J193" s="48">
        <f>H193*I193</f>
        <v>0</v>
      </c>
      <c r="K193" s="47"/>
      <c r="L193" s="47">
        <f>H193*K193</f>
        <v>0</v>
      </c>
      <c r="M193" s="47"/>
      <c r="N193" s="47">
        <f>H193*M193</f>
        <v>0</v>
      </c>
      <c r="O193" s="48">
        <v>21</v>
      </c>
      <c r="P193" s="48">
        <f>J193*(O193/100)</f>
        <v>0</v>
      </c>
      <c r="Q193" s="48">
        <f>J193+P193</f>
        <v>0</v>
      </c>
      <c r="R193" s="39"/>
      <c r="S193" s="39"/>
      <c r="T193" s="39"/>
    </row>
    <row r="194" spans="1:20" s="40" customFormat="1" ht="12" outlineLevel="3">
      <c r="A194" s="41"/>
      <c r="B194" s="42"/>
      <c r="C194" s="43">
        <v>8</v>
      </c>
      <c r="D194" s="44" t="s">
        <v>79</v>
      </c>
      <c r="E194" s="45" t="s">
        <v>240</v>
      </c>
      <c r="F194" s="46" t="s">
        <v>241</v>
      </c>
      <c r="G194" s="44" t="s">
        <v>130</v>
      </c>
      <c r="H194" s="47">
        <v>7.98</v>
      </c>
      <c r="I194" s="72"/>
      <c r="J194" s="48">
        <f>H194*I194</f>
        <v>0</v>
      </c>
      <c r="K194" s="47">
        <v>0.17818000000000001</v>
      </c>
      <c r="L194" s="47">
        <f>H194*K194</f>
        <v>1.4218764000000002</v>
      </c>
      <c r="M194" s="47"/>
      <c r="N194" s="47">
        <f>H194*M194</f>
        <v>0</v>
      </c>
      <c r="O194" s="48">
        <v>21</v>
      </c>
      <c r="P194" s="48">
        <f>J194*(O194/100)</f>
        <v>0</v>
      </c>
      <c r="Q194" s="48">
        <f>J194+P194</f>
        <v>0</v>
      </c>
      <c r="R194" s="39"/>
      <c r="S194" s="39"/>
      <c r="T194" s="39"/>
    </row>
    <row r="195" spans="1:20" s="40" customFormat="1" ht="12" outlineLevel="4">
      <c r="A195" s="49"/>
      <c r="B195" s="50"/>
      <c r="C195" s="50"/>
      <c r="D195" s="51"/>
      <c r="E195" s="52" t="s">
        <v>14</v>
      </c>
      <c r="F195" s="53" t="s">
        <v>221</v>
      </c>
      <c r="G195" s="51"/>
      <c r="H195" s="54">
        <v>0</v>
      </c>
      <c r="I195" s="55"/>
      <c r="J195" s="56"/>
      <c r="K195" s="54"/>
      <c r="L195" s="54"/>
      <c r="M195" s="54"/>
      <c r="N195" s="54"/>
      <c r="O195" s="56"/>
      <c r="P195" s="56"/>
      <c r="Q195" s="56"/>
      <c r="R195" s="38"/>
      <c r="S195" s="39"/>
    </row>
    <row r="196" spans="1:20" s="40" customFormat="1" ht="12" outlineLevel="4">
      <c r="A196" s="49"/>
      <c r="B196" s="50"/>
      <c r="C196" s="50"/>
      <c r="D196" s="51"/>
      <c r="E196" s="52"/>
      <c r="F196" s="53" t="s">
        <v>242</v>
      </c>
      <c r="G196" s="51"/>
      <c r="H196" s="54">
        <v>0.36</v>
      </c>
      <c r="I196" s="55"/>
      <c r="J196" s="56"/>
      <c r="K196" s="54"/>
      <c r="L196" s="54"/>
      <c r="M196" s="54"/>
      <c r="N196" s="54"/>
      <c r="O196" s="56"/>
      <c r="P196" s="56"/>
      <c r="Q196" s="56"/>
      <c r="R196" s="38"/>
      <c r="S196" s="39"/>
    </row>
    <row r="197" spans="1:20" s="40" customFormat="1" ht="12" outlineLevel="4">
      <c r="A197" s="49"/>
      <c r="B197" s="50"/>
      <c r="C197" s="50"/>
      <c r="D197" s="51"/>
      <c r="E197" s="52"/>
      <c r="F197" s="53" t="s">
        <v>243</v>
      </c>
      <c r="G197" s="51"/>
      <c r="H197" s="54">
        <v>0.40799999999999997</v>
      </c>
      <c r="I197" s="55"/>
      <c r="J197" s="56"/>
      <c r="K197" s="54"/>
      <c r="L197" s="54"/>
      <c r="M197" s="54"/>
      <c r="N197" s="54"/>
      <c r="O197" s="56"/>
      <c r="P197" s="56"/>
      <c r="Q197" s="56"/>
      <c r="R197" s="38"/>
      <c r="S197" s="39"/>
    </row>
    <row r="198" spans="1:20" s="40" customFormat="1" ht="12" outlineLevel="4">
      <c r="A198" s="49"/>
      <c r="B198" s="50"/>
      <c r="C198" s="50"/>
      <c r="D198" s="51"/>
      <c r="E198" s="52"/>
      <c r="F198" s="53" t="s">
        <v>244</v>
      </c>
      <c r="G198" s="51"/>
      <c r="H198" s="54">
        <v>0.40799999999999997</v>
      </c>
      <c r="I198" s="55"/>
      <c r="J198" s="56"/>
      <c r="K198" s="54"/>
      <c r="L198" s="54"/>
      <c r="M198" s="54"/>
      <c r="N198" s="54"/>
      <c r="O198" s="56"/>
      <c r="P198" s="56"/>
      <c r="Q198" s="56"/>
      <c r="R198" s="38"/>
      <c r="S198" s="39"/>
    </row>
    <row r="199" spans="1:20" s="40" customFormat="1" ht="12" outlineLevel="4">
      <c r="A199" s="49"/>
      <c r="B199" s="50"/>
      <c r="C199" s="50"/>
      <c r="D199" s="51"/>
      <c r="E199" s="52"/>
      <c r="F199" s="53" t="s">
        <v>245</v>
      </c>
      <c r="G199" s="51"/>
      <c r="H199" s="54">
        <v>0.36</v>
      </c>
      <c r="I199" s="55"/>
      <c r="J199" s="56"/>
      <c r="K199" s="54"/>
      <c r="L199" s="54"/>
      <c r="M199" s="54"/>
      <c r="N199" s="54"/>
      <c r="O199" s="56"/>
      <c r="P199" s="56"/>
      <c r="Q199" s="56"/>
      <c r="R199" s="38"/>
      <c r="S199" s="39"/>
    </row>
    <row r="200" spans="1:20" s="40" customFormat="1" ht="12" outlineLevel="4">
      <c r="A200" s="49"/>
      <c r="B200" s="50"/>
      <c r="C200" s="50"/>
      <c r="D200" s="51"/>
      <c r="E200" s="52"/>
      <c r="F200" s="53" t="s">
        <v>246</v>
      </c>
      <c r="G200" s="51"/>
      <c r="H200" s="54">
        <v>1.08</v>
      </c>
      <c r="I200" s="55"/>
      <c r="J200" s="56"/>
      <c r="K200" s="54"/>
      <c r="L200" s="54"/>
      <c r="M200" s="54"/>
      <c r="N200" s="54"/>
      <c r="O200" s="56"/>
      <c r="P200" s="56"/>
      <c r="Q200" s="56"/>
      <c r="R200" s="38"/>
      <c r="S200" s="39"/>
    </row>
    <row r="201" spans="1:20" s="40" customFormat="1" ht="12" outlineLevel="4">
      <c r="A201" s="49"/>
      <c r="B201" s="50"/>
      <c r="C201" s="50"/>
      <c r="D201" s="51"/>
      <c r="E201" s="52"/>
      <c r="F201" s="53" t="s">
        <v>247</v>
      </c>
      <c r="G201" s="51"/>
      <c r="H201" s="54">
        <v>0.40799999999999997</v>
      </c>
      <c r="I201" s="55"/>
      <c r="J201" s="56"/>
      <c r="K201" s="54"/>
      <c r="L201" s="54"/>
      <c r="M201" s="54"/>
      <c r="N201" s="54"/>
      <c r="O201" s="56"/>
      <c r="P201" s="56"/>
      <c r="Q201" s="56"/>
      <c r="R201" s="38"/>
      <c r="S201" s="39"/>
    </row>
    <row r="202" spans="1:20" s="40" customFormat="1" ht="12" outlineLevel="4">
      <c r="A202" s="49"/>
      <c r="B202" s="50"/>
      <c r="C202" s="50"/>
      <c r="D202" s="51"/>
      <c r="E202" s="52"/>
      <c r="F202" s="53" t="s">
        <v>248</v>
      </c>
      <c r="G202" s="51"/>
      <c r="H202" s="54">
        <v>0.42</v>
      </c>
      <c r="I202" s="55"/>
      <c r="J202" s="56"/>
      <c r="K202" s="54"/>
      <c r="L202" s="54"/>
      <c r="M202" s="54"/>
      <c r="N202" s="54"/>
      <c r="O202" s="56"/>
      <c r="P202" s="56"/>
      <c r="Q202" s="56"/>
      <c r="R202" s="38"/>
      <c r="S202" s="39"/>
    </row>
    <row r="203" spans="1:20" s="40" customFormat="1" ht="12" outlineLevel="4">
      <c r="A203" s="49"/>
      <c r="B203" s="50"/>
      <c r="C203" s="50"/>
      <c r="D203" s="51"/>
      <c r="E203" s="52"/>
      <c r="F203" s="53" t="s">
        <v>229</v>
      </c>
      <c r="G203" s="51"/>
      <c r="H203" s="54">
        <v>0</v>
      </c>
      <c r="I203" s="55"/>
      <c r="J203" s="56"/>
      <c r="K203" s="54"/>
      <c r="L203" s="54"/>
      <c r="M203" s="54"/>
      <c r="N203" s="54"/>
      <c r="O203" s="56"/>
      <c r="P203" s="56"/>
      <c r="Q203" s="56"/>
      <c r="R203" s="38"/>
      <c r="S203" s="39"/>
    </row>
    <row r="204" spans="1:20" s="40" customFormat="1" ht="12" outlineLevel="4">
      <c r="A204" s="49"/>
      <c r="B204" s="50"/>
      <c r="C204" s="50"/>
      <c r="D204" s="51"/>
      <c r="E204" s="52"/>
      <c r="F204" s="53" t="s">
        <v>249</v>
      </c>
      <c r="G204" s="51"/>
      <c r="H204" s="54">
        <v>0.72</v>
      </c>
      <c r="I204" s="55"/>
      <c r="J204" s="56"/>
      <c r="K204" s="54"/>
      <c r="L204" s="54"/>
      <c r="M204" s="54"/>
      <c r="N204" s="54"/>
      <c r="O204" s="56"/>
      <c r="P204" s="56"/>
      <c r="Q204" s="56"/>
      <c r="R204" s="38"/>
      <c r="S204" s="39"/>
    </row>
    <row r="205" spans="1:20" s="40" customFormat="1" ht="12" outlineLevel="4">
      <c r="A205" s="49"/>
      <c r="B205" s="50"/>
      <c r="C205" s="50"/>
      <c r="D205" s="51"/>
      <c r="E205" s="52"/>
      <c r="F205" s="53" t="s">
        <v>250</v>
      </c>
      <c r="G205" s="51"/>
      <c r="H205" s="54">
        <v>0.72</v>
      </c>
      <c r="I205" s="55"/>
      <c r="J205" s="56"/>
      <c r="K205" s="54"/>
      <c r="L205" s="54"/>
      <c r="M205" s="54"/>
      <c r="N205" s="54"/>
      <c r="O205" s="56"/>
      <c r="P205" s="56"/>
      <c r="Q205" s="56"/>
      <c r="R205" s="38"/>
      <c r="S205" s="39"/>
    </row>
    <row r="206" spans="1:20" s="40" customFormat="1" ht="12" outlineLevel="4">
      <c r="A206" s="49"/>
      <c r="B206" s="50"/>
      <c r="C206" s="50"/>
      <c r="D206" s="51"/>
      <c r="E206" s="52"/>
      <c r="F206" s="53" t="s">
        <v>251</v>
      </c>
      <c r="G206" s="51"/>
      <c r="H206" s="54">
        <v>0.36</v>
      </c>
      <c r="I206" s="55"/>
      <c r="J206" s="56"/>
      <c r="K206" s="54"/>
      <c r="L206" s="54"/>
      <c r="M206" s="54"/>
      <c r="N206" s="54"/>
      <c r="O206" s="56"/>
      <c r="P206" s="56"/>
      <c r="Q206" s="56"/>
      <c r="R206" s="38"/>
      <c r="S206" s="39"/>
    </row>
    <row r="207" spans="1:20" s="40" customFormat="1" ht="12" outlineLevel="4">
      <c r="A207" s="49"/>
      <c r="B207" s="50"/>
      <c r="C207" s="50"/>
      <c r="D207" s="51"/>
      <c r="E207" s="52"/>
      <c r="F207" s="53" t="s">
        <v>252</v>
      </c>
      <c r="G207" s="51"/>
      <c r="H207" s="54">
        <v>0.36</v>
      </c>
      <c r="I207" s="55"/>
      <c r="J207" s="56"/>
      <c r="K207" s="54"/>
      <c r="L207" s="54"/>
      <c r="M207" s="54"/>
      <c r="N207" s="54"/>
      <c r="O207" s="56"/>
      <c r="P207" s="56"/>
      <c r="Q207" s="56"/>
      <c r="R207" s="38"/>
      <c r="S207" s="39"/>
    </row>
    <row r="208" spans="1:20" s="40" customFormat="1" ht="12" outlineLevel="4">
      <c r="A208" s="49"/>
      <c r="B208" s="50"/>
      <c r="C208" s="50"/>
      <c r="D208" s="51"/>
      <c r="E208" s="52"/>
      <c r="F208" s="53" t="s">
        <v>253</v>
      </c>
      <c r="G208" s="51"/>
      <c r="H208" s="54">
        <v>0.36</v>
      </c>
      <c r="I208" s="55"/>
      <c r="J208" s="56"/>
      <c r="K208" s="54"/>
      <c r="L208" s="54"/>
      <c r="M208" s="54"/>
      <c r="N208" s="54"/>
      <c r="O208" s="56"/>
      <c r="P208" s="56"/>
      <c r="Q208" s="56"/>
      <c r="R208" s="38"/>
      <c r="S208" s="39"/>
    </row>
    <row r="209" spans="1:20" s="40" customFormat="1" ht="12" outlineLevel="4">
      <c r="A209" s="49"/>
      <c r="B209" s="50"/>
      <c r="C209" s="50"/>
      <c r="D209" s="51"/>
      <c r="E209" s="52"/>
      <c r="F209" s="53" t="s">
        <v>254</v>
      </c>
      <c r="G209" s="51"/>
      <c r="H209" s="54">
        <v>0.6</v>
      </c>
      <c r="I209" s="55"/>
      <c r="J209" s="56"/>
      <c r="K209" s="54"/>
      <c r="L209" s="54"/>
      <c r="M209" s="54"/>
      <c r="N209" s="54"/>
      <c r="O209" s="56"/>
      <c r="P209" s="56"/>
      <c r="Q209" s="56"/>
      <c r="R209" s="38"/>
      <c r="S209" s="39"/>
    </row>
    <row r="210" spans="1:20" s="40" customFormat="1" ht="12" outlineLevel="4">
      <c r="A210" s="49"/>
      <c r="B210" s="50"/>
      <c r="C210" s="50"/>
      <c r="D210" s="51"/>
      <c r="E210" s="52"/>
      <c r="F210" s="53" t="s">
        <v>254</v>
      </c>
      <c r="G210" s="51"/>
      <c r="H210" s="54">
        <v>0.6</v>
      </c>
      <c r="I210" s="55"/>
      <c r="J210" s="56"/>
      <c r="K210" s="54"/>
      <c r="L210" s="54"/>
      <c r="M210" s="54"/>
      <c r="N210" s="54"/>
      <c r="O210" s="56"/>
      <c r="P210" s="56"/>
      <c r="Q210" s="56"/>
      <c r="R210" s="38"/>
      <c r="S210" s="39"/>
    </row>
    <row r="211" spans="1:20" s="40" customFormat="1" ht="12" outlineLevel="4">
      <c r="A211" s="49"/>
      <c r="B211" s="50"/>
      <c r="C211" s="50"/>
      <c r="D211" s="51"/>
      <c r="E211" s="52"/>
      <c r="F211" s="53" t="s">
        <v>255</v>
      </c>
      <c r="G211" s="51"/>
      <c r="H211" s="54">
        <v>0.81599999999999995</v>
      </c>
      <c r="I211" s="55"/>
      <c r="J211" s="56"/>
      <c r="K211" s="54"/>
      <c r="L211" s="54"/>
      <c r="M211" s="54"/>
      <c r="N211" s="54"/>
      <c r="O211" s="56"/>
      <c r="P211" s="56"/>
      <c r="Q211" s="56"/>
      <c r="R211" s="38"/>
      <c r="S211" s="39"/>
    </row>
    <row r="212" spans="1:20" s="40" customFormat="1" ht="7.5" customHeight="1" outlineLevel="4">
      <c r="A212" s="39"/>
      <c r="B212" s="57"/>
      <c r="C212" s="58"/>
      <c r="D212" s="59"/>
      <c r="E212" s="60"/>
      <c r="F212" s="61"/>
      <c r="G212" s="59"/>
      <c r="H212" s="62"/>
      <c r="I212" s="63"/>
      <c r="J212" s="64"/>
      <c r="K212" s="65"/>
      <c r="L212" s="65"/>
      <c r="M212" s="65"/>
      <c r="N212" s="65"/>
      <c r="O212" s="64"/>
      <c r="P212" s="64"/>
      <c r="Q212" s="64"/>
      <c r="R212" s="38"/>
      <c r="S212" s="39"/>
    </row>
    <row r="213" spans="1:20" s="40" customFormat="1" ht="12" outlineLevel="3">
      <c r="A213" s="41"/>
      <c r="B213" s="42"/>
      <c r="C213" s="43">
        <v>9</v>
      </c>
      <c r="D213" s="44" t="s">
        <v>79</v>
      </c>
      <c r="E213" s="45" t="s">
        <v>256</v>
      </c>
      <c r="F213" s="46" t="s">
        <v>257</v>
      </c>
      <c r="G213" s="44" t="s">
        <v>82</v>
      </c>
      <c r="H213" s="47">
        <v>0.52259999999999995</v>
      </c>
      <c r="I213" s="72"/>
      <c r="J213" s="48">
        <f>H213*I213</f>
        <v>0</v>
      </c>
      <c r="K213" s="47">
        <v>1.94302</v>
      </c>
      <c r="L213" s="47">
        <f>H213*K213</f>
        <v>1.0154222519999998</v>
      </c>
      <c r="M213" s="47"/>
      <c r="N213" s="47">
        <f>H213*M213</f>
        <v>0</v>
      </c>
      <c r="O213" s="48">
        <v>21</v>
      </c>
      <c r="P213" s="48">
        <f>J213*(O213/100)</f>
        <v>0</v>
      </c>
      <c r="Q213" s="48">
        <f>J213+P213</f>
        <v>0</v>
      </c>
      <c r="R213" s="39"/>
      <c r="S213" s="39"/>
      <c r="T213" s="39"/>
    </row>
    <row r="214" spans="1:20" s="40" customFormat="1" ht="12" outlineLevel="4">
      <c r="A214" s="49"/>
      <c r="B214" s="50"/>
      <c r="C214" s="50"/>
      <c r="D214" s="51"/>
      <c r="E214" s="52" t="s">
        <v>14</v>
      </c>
      <c r="F214" s="53" t="s">
        <v>229</v>
      </c>
      <c r="G214" s="51"/>
      <c r="H214" s="54">
        <v>0</v>
      </c>
      <c r="I214" s="55"/>
      <c r="J214" s="56"/>
      <c r="K214" s="54"/>
      <c r="L214" s="54"/>
      <c r="M214" s="54"/>
      <c r="N214" s="54"/>
      <c r="O214" s="56"/>
      <c r="P214" s="56"/>
      <c r="Q214" s="56"/>
      <c r="R214" s="38"/>
      <c r="S214" s="39"/>
    </row>
    <row r="215" spans="1:20" s="40" customFormat="1" ht="12" outlineLevel="4">
      <c r="A215" s="49"/>
      <c r="B215" s="50"/>
      <c r="C215" s="50"/>
      <c r="D215" s="51"/>
      <c r="E215" s="52"/>
      <c r="F215" s="53" t="s">
        <v>258</v>
      </c>
      <c r="G215" s="51"/>
      <c r="H215" s="54">
        <v>0.09</v>
      </c>
      <c r="I215" s="55"/>
      <c r="J215" s="56"/>
      <c r="K215" s="54"/>
      <c r="L215" s="54"/>
      <c r="M215" s="54"/>
      <c r="N215" s="54"/>
      <c r="O215" s="56"/>
      <c r="P215" s="56"/>
      <c r="Q215" s="56"/>
      <c r="R215" s="38"/>
      <c r="S215" s="39"/>
    </row>
    <row r="216" spans="1:20" s="40" customFormat="1" ht="12" outlineLevel="4">
      <c r="A216" s="49"/>
      <c r="B216" s="50"/>
      <c r="C216" s="50"/>
      <c r="D216" s="51"/>
      <c r="E216" s="52"/>
      <c r="F216" s="53" t="s">
        <v>259</v>
      </c>
      <c r="G216" s="51"/>
      <c r="H216" s="54">
        <v>8.1600000000000006E-2</v>
      </c>
      <c r="I216" s="55"/>
      <c r="J216" s="56"/>
      <c r="K216" s="54"/>
      <c r="L216" s="54"/>
      <c r="M216" s="54"/>
      <c r="N216" s="54"/>
      <c r="O216" s="56"/>
      <c r="P216" s="56"/>
      <c r="Q216" s="56"/>
      <c r="R216" s="38"/>
      <c r="S216" s="39"/>
    </row>
    <row r="217" spans="1:20" s="40" customFormat="1" ht="12" outlineLevel="4">
      <c r="A217" s="49"/>
      <c r="B217" s="50"/>
      <c r="C217" s="50"/>
      <c r="D217" s="51"/>
      <c r="E217" s="52"/>
      <c r="F217" s="53" t="s">
        <v>260</v>
      </c>
      <c r="G217" s="51"/>
      <c r="H217" s="54">
        <v>0.20399999999999999</v>
      </c>
      <c r="I217" s="55"/>
      <c r="J217" s="56"/>
      <c r="K217" s="54"/>
      <c r="L217" s="54"/>
      <c r="M217" s="54"/>
      <c r="N217" s="54"/>
      <c r="O217" s="56"/>
      <c r="P217" s="56"/>
      <c r="Q217" s="56"/>
      <c r="R217" s="38"/>
      <c r="S217" s="39"/>
    </row>
    <row r="218" spans="1:20" s="40" customFormat="1" ht="12" outlineLevel="4">
      <c r="A218" s="49"/>
      <c r="B218" s="50"/>
      <c r="C218" s="50"/>
      <c r="D218" s="51"/>
      <c r="E218" s="52"/>
      <c r="F218" s="53" t="s">
        <v>221</v>
      </c>
      <c r="G218" s="51"/>
      <c r="H218" s="54">
        <v>0</v>
      </c>
      <c r="I218" s="55"/>
      <c r="J218" s="56"/>
      <c r="K218" s="54"/>
      <c r="L218" s="54"/>
      <c r="M218" s="54"/>
      <c r="N218" s="54"/>
      <c r="O218" s="56"/>
      <c r="P218" s="56"/>
      <c r="Q218" s="56"/>
      <c r="R218" s="38"/>
      <c r="S218" s="39"/>
    </row>
    <row r="219" spans="1:20" s="40" customFormat="1" ht="12" outlineLevel="4">
      <c r="A219" s="49"/>
      <c r="B219" s="50"/>
      <c r="C219" s="50"/>
      <c r="D219" s="51"/>
      <c r="E219" s="52"/>
      <c r="F219" s="53" t="s">
        <v>261</v>
      </c>
      <c r="G219" s="51"/>
      <c r="H219" s="54">
        <v>0.14699999999999999</v>
      </c>
      <c r="I219" s="55"/>
      <c r="J219" s="56"/>
      <c r="K219" s="54"/>
      <c r="L219" s="54"/>
      <c r="M219" s="54"/>
      <c r="N219" s="54"/>
      <c r="O219" s="56"/>
      <c r="P219" s="56"/>
      <c r="Q219" s="56"/>
      <c r="R219" s="38"/>
      <c r="S219" s="39"/>
    </row>
    <row r="220" spans="1:20" s="40" customFormat="1" ht="7.5" customHeight="1" outlineLevel="4">
      <c r="A220" s="39"/>
      <c r="B220" s="57"/>
      <c r="C220" s="58"/>
      <c r="D220" s="59"/>
      <c r="E220" s="60"/>
      <c r="F220" s="61"/>
      <c r="G220" s="59"/>
      <c r="H220" s="62"/>
      <c r="I220" s="63"/>
      <c r="J220" s="64"/>
      <c r="K220" s="65"/>
      <c r="L220" s="65"/>
      <c r="M220" s="65"/>
      <c r="N220" s="65"/>
      <c r="O220" s="64"/>
      <c r="P220" s="64"/>
      <c r="Q220" s="64"/>
      <c r="R220" s="38"/>
      <c r="S220" s="39"/>
    </row>
    <row r="221" spans="1:20" s="40" customFormat="1" ht="12" outlineLevel="3">
      <c r="A221" s="41"/>
      <c r="B221" s="42"/>
      <c r="C221" s="43">
        <v>10</v>
      </c>
      <c r="D221" s="44" t="s">
        <v>79</v>
      </c>
      <c r="E221" s="45" t="s">
        <v>262</v>
      </c>
      <c r="F221" s="46" t="s">
        <v>263</v>
      </c>
      <c r="G221" s="44" t="s">
        <v>130</v>
      </c>
      <c r="H221" s="47">
        <v>7.3245999999999984</v>
      </c>
      <c r="I221" s="72"/>
      <c r="J221" s="48">
        <f>H221*I221</f>
        <v>0</v>
      </c>
      <c r="K221" s="47">
        <v>0.12335</v>
      </c>
      <c r="L221" s="47">
        <f>H221*K221</f>
        <v>0.90348940999999983</v>
      </c>
      <c r="M221" s="47"/>
      <c r="N221" s="47">
        <f>H221*M221</f>
        <v>0</v>
      </c>
      <c r="O221" s="48">
        <v>21</v>
      </c>
      <c r="P221" s="48">
        <f>J221*(O221/100)</f>
        <v>0</v>
      </c>
      <c r="Q221" s="48">
        <f>J221+P221</f>
        <v>0</v>
      </c>
      <c r="R221" s="39"/>
      <c r="S221" s="39"/>
      <c r="T221" s="39"/>
    </row>
    <row r="222" spans="1:20" s="40" customFormat="1" ht="12" outlineLevel="4">
      <c r="A222" s="49"/>
      <c r="B222" s="50"/>
      <c r="C222" s="50"/>
      <c r="D222" s="51"/>
      <c r="E222" s="52" t="s">
        <v>14</v>
      </c>
      <c r="F222" s="53" t="s">
        <v>264</v>
      </c>
      <c r="G222" s="51"/>
      <c r="H222" s="54">
        <v>0</v>
      </c>
      <c r="I222" s="55"/>
      <c r="J222" s="56"/>
      <c r="K222" s="54"/>
      <c r="L222" s="54"/>
      <c r="M222" s="54"/>
      <c r="N222" s="54"/>
      <c r="O222" s="56"/>
      <c r="P222" s="56"/>
      <c r="Q222" s="56"/>
      <c r="R222" s="38"/>
      <c r="S222" s="39"/>
    </row>
    <row r="223" spans="1:20" s="40" customFormat="1" ht="12" outlineLevel="4">
      <c r="A223" s="49"/>
      <c r="B223" s="50"/>
      <c r="C223" s="50"/>
      <c r="D223" s="51"/>
      <c r="E223" s="52"/>
      <c r="F223" s="53" t="s">
        <v>265</v>
      </c>
      <c r="G223" s="51"/>
      <c r="H223" s="54">
        <v>1.64</v>
      </c>
      <c r="I223" s="55"/>
      <c r="J223" s="56"/>
      <c r="K223" s="54"/>
      <c r="L223" s="54"/>
      <c r="M223" s="54"/>
      <c r="N223" s="54"/>
      <c r="O223" s="56"/>
      <c r="P223" s="56"/>
      <c r="Q223" s="56"/>
      <c r="R223" s="38"/>
      <c r="S223" s="39"/>
    </row>
    <row r="224" spans="1:20" s="40" customFormat="1" ht="12" outlineLevel="4">
      <c r="A224" s="49"/>
      <c r="B224" s="50"/>
      <c r="C224" s="50"/>
      <c r="D224" s="51"/>
      <c r="E224" s="52"/>
      <c r="F224" s="53" t="s">
        <v>266</v>
      </c>
      <c r="G224" s="51"/>
      <c r="H224" s="54">
        <v>1.64</v>
      </c>
      <c r="I224" s="55"/>
      <c r="J224" s="56"/>
      <c r="K224" s="54"/>
      <c r="L224" s="54"/>
      <c r="M224" s="54"/>
      <c r="N224" s="54"/>
      <c r="O224" s="56"/>
      <c r="P224" s="56"/>
      <c r="Q224" s="56"/>
      <c r="R224" s="38"/>
      <c r="S224" s="39"/>
    </row>
    <row r="225" spans="1:20" s="40" customFormat="1" ht="12" outlineLevel="4">
      <c r="A225" s="49"/>
      <c r="B225" s="50"/>
      <c r="C225" s="50"/>
      <c r="D225" s="51"/>
      <c r="E225" s="52"/>
      <c r="F225" s="53" t="s">
        <v>267</v>
      </c>
      <c r="G225" s="51"/>
      <c r="H225" s="54">
        <v>1.4349999999999998</v>
      </c>
      <c r="I225" s="55"/>
      <c r="J225" s="56"/>
      <c r="K225" s="54"/>
      <c r="L225" s="54"/>
      <c r="M225" s="54"/>
      <c r="N225" s="54"/>
      <c r="O225" s="56"/>
      <c r="P225" s="56"/>
      <c r="Q225" s="56"/>
      <c r="R225" s="38"/>
      <c r="S225" s="39"/>
    </row>
    <row r="226" spans="1:20" s="40" customFormat="1" ht="12" outlineLevel="4">
      <c r="A226" s="49"/>
      <c r="B226" s="50"/>
      <c r="C226" s="50"/>
      <c r="D226" s="51"/>
      <c r="E226" s="52"/>
      <c r="F226" s="53" t="s">
        <v>268</v>
      </c>
      <c r="G226" s="51"/>
      <c r="H226" s="54">
        <v>1.64</v>
      </c>
      <c r="I226" s="55"/>
      <c r="J226" s="56"/>
      <c r="K226" s="54"/>
      <c r="L226" s="54"/>
      <c r="M226" s="54"/>
      <c r="N226" s="54"/>
      <c r="O226" s="56"/>
      <c r="P226" s="56"/>
      <c r="Q226" s="56"/>
      <c r="R226" s="38"/>
      <c r="S226" s="39"/>
    </row>
    <row r="227" spans="1:20" s="40" customFormat="1" ht="12" outlineLevel="4">
      <c r="A227" s="49"/>
      <c r="B227" s="50"/>
      <c r="C227" s="50"/>
      <c r="D227" s="51"/>
      <c r="E227" s="52"/>
      <c r="F227" s="53" t="s">
        <v>269</v>
      </c>
      <c r="G227" s="51"/>
      <c r="H227" s="54">
        <v>0.96960000000000002</v>
      </c>
      <c r="I227" s="55"/>
      <c r="J227" s="56"/>
      <c r="K227" s="54"/>
      <c r="L227" s="54"/>
      <c r="M227" s="54"/>
      <c r="N227" s="54"/>
      <c r="O227" s="56"/>
      <c r="P227" s="56"/>
      <c r="Q227" s="56"/>
      <c r="R227" s="38"/>
      <c r="S227" s="39"/>
    </row>
    <row r="228" spans="1:20" s="40" customFormat="1" ht="7.5" customHeight="1" outlineLevel="4">
      <c r="A228" s="39"/>
      <c r="B228" s="57"/>
      <c r="C228" s="58"/>
      <c r="D228" s="59"/>
      <c r="E228" s="60"/>
      <c r="F228" s="61"/>
      <c r="G228" s="59"/>
      <c r="H228" s="62"/>
      <c r="I228" s="63"/>
      <c r="J228" s="64"/>
      <c r="K228" s="65"/>
      <c r="L228" s="65"/>
      <c r="M228" s="65"/>
      <c r="N228" s="65"/>
      <c r="O228" s="64"/>
      <c r="P228" s="64"/>
      <c r="Q228" s="64"/>
      <c r="R228" s="38"/>
      <c r="S228" s="39"/>
    </row>
    <row r="229" spans="1:20" s="40" customFormat="1" ht="24" outlineLevel="3">
      <c r="A229" s="41"/>
      <c r="B229" s="42"/>
      <c r="C229" s="43">
        <v>11</v>
      </c>
      <c r="D229" s="44" t="s">
        <v>79</v>
      </c>
      <c r="E229" s="45" t="s">
        <v>270</v>
      </c>
      <c r="F229" s="46" t="s">
        <v>271</v>
      </c>
      <c r="G229" s="44" t="s">
        <v>130</v>
      </c>
      <c r="H229" s="47">
        <v>1.8</v>
      </c>
      <c r="I229" s="72"/>
      <c r="J229" s="48">
        <f>H229*I229</f>
        <v>0</v>
      </c>
      <c r="K229" s="47">
        <v>0.12335</v>
      </c>
      <c r="L229" s="47">
        <f>H229*K229</f>
        <v>0.22203000000000001</v>
      </c>
      <c r="M229" s="47"/>
      <c r="N229" s="47">
        <f>H229*M229</f>
        <v>0</v>
      </c>
      <c r="O229" s="48">
        <v>21</v>
      </c>
      <c r="P229" s="48">
        <f>J229*(O229/100)</f>
        <v>0</v>
      </c>
      <c r="Q229" s="48">
        <f>J229+P229</f>
        <v>0</v>
      </c>
      <c r="R229" s="39"/>
      <c r="S229" s="39"/>
      <c r="T229" s="39"/>
    </row>
    <row r="230" spans="1:20" s="40" customFormat="1" ht="12" outlineLevel="4">
      <c r="A230" s="49"/>
      <c r="B230" s="50"/>
      <c r="C230" s="50"/>
      <c r="D230" s="51"/>
      <c r="E230" s="52" t="s">
        <v>14</v>
      </c>
      <c r="F230" s="53" t="s">
        <v>272</v>
      </c>
      <c r="G230" s="51"/>
      <c r="H230" s="54">
        <v>0</v>
      </c>
      <c r="I230" s="55"/>
      <c r="J230" s="56"/>
      <c r="K230" s="54"/>
      <c r="L230" s="54"/>
      <c r="M230" s="54"/>
      <c r="N230" s="54"/>
      <c r="O230" s="56"/>
      <c r="P230" s="56"/>
      <c r="Q230" s="56"/>
      <c r="R230" s="38"/>
      <c r="S230" s="39"/>
    </row>
    <row r="231" spans="1:20" s="40" customFormat="1" ht="12" outlineLevel="4">
      <c r="A231" s="49"/>
      <c r="B231" s="50"/>
      <c r="C231" s="50"/>
      <c r="D231" s="51"/>
      <c r="E231" s="52"/>
      <c r="F231" s="53" t="s">
        <v>273</v>
      </c>
      <c r="G231" s="51"/>
      <c r="H231" s="54">
        <v>0.8</v>
      </c>
      <c r="I231" s="55"/>
      <c r="J231" s="56"/>
      <c r="K231" s="54"/>
      <c r="L231" s="54"/>
      <c r="M231" s="54"/>
      <c r="N231" s="54"/>
      <c r="O231" s="56"/>
      <c r="P231" s="56"/>
      <c r="Q231" s="56"/>
      <c r="R231" s="38"/>
      <c r="S231" s="39"/>
    </row>
    <row r="232" spans="1:20" s="40" customFormat="1" ht="12" outlineLevel="4">
      <c r="A232" s="49"/>
      <c r="B232" s="50"/>
      <c r="C232" s="50"/>
      <c r="D232" s="51"/>
      <c r="E232" s="52"/>
      <c r="F232" s="53" t="s">
        <v>274</v>
      </c>
      <c r="G232" s="51"/>
      <c r="H232" s="54">
        <v>1</v>
      </c>
      <c r="I232" s="55"/>
      <c r="J232" s="56"/>
      <c r="K232" s="54"/>
      <c r="L232" s="54"/>
      <c r="M232" s="54"/>
      <c r="N232" s="54"/>
      <c r="O232" s="56"/>
      <c r="P232" s="56"/>
      <c r="Q232" s="56"/>
      <c r="R232" s="38"/>
      <c r="S232" s="39"/>
    </row>
    <row r="233" spans="1:20" s="40" customFormat="1" ht="7.5" customHeight="1" outlineLevel="4">
      <c r="A233" s="39"/>
      <c r="B233" s="57"/>
      <c r="C233" s="58"/>
      <c r="D233" s="59"/>
      <c r="E233" s="60"/>
      <c r="F233" s="61"/>
      <c r="G233" s="59"/>
      <c r="H233" s="62"/>
      <c r="I233" s="63"/>
      <c r="J233" s="64"/>
      <c r="K233" s="65"/>
      <c r="L233" s="65"/>
      <c r="M233" s="65"/>
      <c r="N233" s="65"/>
      <c r="O233" s="64"/>
      <c r="P233" s="64"/>
      <c r="Q233" s="64"/>
      <c r="R233" s="38"/>
      <c r="S233" s="39"/>
    </row>
    <row r="234" spans="1:20" s="40" customFormat="1" ht="12" outlineLevel="3">
      <c r="A234" s="41"/>
      <c r="B234" s="42"/>
      <c r="C234" s="43">
        <v>12</v>
      </c>
      <c r="D234" s="44" t="s">
        <v>79</v>
      </c>
      <c r="E234" s="45" t="s">
        <v>275</v>
      </c>
      <c r="F234" s="46" t="s">
        <v>276</v>
      </c>
      <c r="G234" s="44" t="s">
        <v>130</v>
      </c>
      <c r="H234" s="47">
        <v>8.86</v>
      </c>
      <c r="I234" s="72"/>
      <c r="J234" s="48">
        <f>H234*I234</f>
        <v>0</v>
      </c>
      <c r="K234" s="47">
        <v>0.25364999999999999</v>
      </c>
      <c r="L234" s="47">
        <f>H234*K234</f>
        <v>2.2473389999999998</v>
      </c>
      <c r="M234" s="47"/>
      <c r="N234" s="47">
        <f>H234*M234</f>
        <v>0</v>
      </c>
      <c r="O234" s="48">
        <v>21</v>
      </c>
      <c r="P234" s="48">
        <f>J234*(O234/100)</f>
        <v>0</v>
      </c>
      <c r="Q234" s="48">
        <f>J234+P234</f>
        <v>0</v>
      </c>
      <c r="R234" s="39"/>
      <c r="S234" s="39"/>
      <c r="T234" s="39"/>
    </row>
    <row r="235" spans="1:20" s="40" customFormat="1" ht="12" outlineLevel="4">
      <c r="A235" s="49"/>
      <c r="B235" s="50"/>
      <c r="C235" s="50"/>
      <c r="D235" s="51"/>
      <c r="E235" s="52" t="s">
        <v>14</v>
      </c>
      <c r="F235" s="53" t="s">
        <v>264</v>
      </c>
      <c r="G235" s="51"/>
      <c r="H235" s="54">
        <v>0</v>
      </c>
      <c r="I235" s="55"/>
      <c r="J235" s="56"/>
      <c r="K235" s="54"/>
      <c r="L235" s="54"/>
      <c r="M235" s="54"/>
      <c r="N235" s="54"/>
      <c r="O235" s="56"/>
      <c r="P235" s="56"/>
      <c r="Q235" s="56"/>
      <c r="R235" s="38"/>
      <c r="S235" s="39"/>
    </row>
    <row r="236" spans="1:20" s="40" customFormat="1" ht="12" outlineLevel="4">
      <c r="A236" s="49"/>
      <c r="B236" s="50"/>
      <c r="C236" s="50"/>
      <c r="D236" s="51"/>
      <c r="E236" s="52"/>
      <c r="F236" s="53" t="s">
        <v>277</v>
      </c>
      <c r="G236" s="51"/>
      <c r="H236" s="54">
        <v>1.845</v>
      </c>
      <c r="I236" s="55"/>
      <c r="J236" s="56"/>
      <c r="K236" s="54"/>
      <c r="L236" s="54"/>
      <c r="M236" s="54"/>
      <c r="N236" s="54"/>
      <c r="O236" s="56"/>
      <c r="P236" s="56"/>
      <c r="Q236" s="56"/>
      <c r="R236" s="38"/>
      <c r="S236" s="39"/>
    </row>
    <row r="237" spans="1:20" s="40" customFormat="1" ht="12" outlineLevel="4">
      <c r="A237" s="49"/>
      <c r="B237" s="50"/>
      <c r="C237" s="50"/>
      <c r="D237" s="51"/>
      <c r="E237" s="52"/>
      <c r="F237" s="53" t="s">
        <v>278</v>
      </c>
      <c r="G237" s="51"/>
      <c r="H237" s="54">
        <v>1.845</v>
      </c>
      <c r="I237" s="55"/>
      <c r="J237" s="56"/>
      <c r="K237" s="54"/>
      <c r="L237" s="54"/>
      <c r="M237" s="54"/>
      <c r="N237" s="54"/>
      <c r="O237" s="56"/>
      <c r="P237" s="56"/>
      <c r="Q237" s="56"/>
      <c r="R237" s="38"/>
      <c r="S237" s="39"/>
    </row>
    <row r="238" spans="1:20" s="40" customFormat="1" ht="12" outlineLevel="4">
      <c r="A238" s="49"/>
      <c r="B238" s="50"/>
      <c r="C238" s="50"/>
      <c r="D238" s="51"/>
      <c r="E238" s="52"/>
      <c r="F238" s="53" t="s">
        <v>279</v>
      </c>
      <c r="G238" s="51"/>
      <c r="H238" s="54">
        <v>1.845</v>
      </c>
      <c r="I238" s="55"/>
      <c r="J238" s="56"/>
      <c r="K238" s="54"/>
      <c r="L238" s="54"/>
      <c r="M238" s="54"/>
      <c r="N238" s="54"/>
      <c r="O238" s="56"/>
      <c r="P238" s="56"/>
      <c r="Q238" s="56"/>
      <c r="R238" s="38"/>
      <c r="S238" s="39"/>
    </row>
    <row r="239" spans="1:20" s="40" customFormat="1" ht="12" outlineLevel="4">
      <c r="A239" s="49"/>
      <c r="B239" s="50"/>
      <c r="C239" s="50"/>
      <c r="D239" s="51"/>
      <c r="E239" s="52"/>
      <c r="F239" s="53" t="s">
        <v>280</v>
      </c>
      <c r="G239" s="51"/>
      <c r="H239" s="54">
        <v>2.0499999999999998</v>
      </c>
      <c r="I239" s="55"/>
      <c r="J239" s="56"/>
      <c r="K239" s="54"/>
      <c r="L239" s="54"/>
      <c r="M239" s="54"/>
      <c r="N239" s="54"/>
      <c r="O239" s="56"/>
      <c r="P239" s="56"/>
      <c r="Q239" s="56"/>
      <c r="R239" s="38"/>
      <c r="S239" s="39"/>
    </row>
    <row r="240" spans="1:20" s="40" customFormat="1" ht="12" outlineLevel="4">
      <c r="A240" s="49"/>
      <c r="B240" s="50"/>
      <c r="C240" s="50"/>
      <c r="D240" s="51"/>
      <c r="E240" s="52"/>
      <c r="F240" s="53" t="s">
        <v>281</v>
      </c>
      <c r="G240" s="51"/>
      <c r="H240" s="54">
        <v>1.2749999999999999</v>
      </c>
      <c r="I240" s="55"/>
      <c r="J240" s="56"/>
      <c r="K240" s="54"/>
      <c r="L240" s="54"/>
      <c r="M240" s="54"/>
      <c r="N240" s="54"/>
      <c r="O240" s="56"/>
      <c r="P240" s="56"/>
      <c r="Q240" s="56"/>
      <c r="R240" s="38"/>
      <c r="S240" s="39"/>
    </row>
    <row r="241" spans="1:20" s="40" customFormat="1" ht="7.5" customHeight="1" outlineLevel="4">
      <c r="A241" s="39"/>
      <c r="B241" s="57"/>
      <c r="C241" s="58"/>
      <c r="D241" s="59"/>
      <c r="E241" s="60"/>
      <c r="F241" s="61"/>
      <c r="G241" s="59"/>
      <c r="H241" s="62"/>
      <c r="I241" s="63"/>
      <c r="J241" s="64"/>
      <c r="K241" s="65"/>
      <c r="L241" s="65"/>
      <c r="M241" s="65"/>
      <c r="N241" s="65"/>
      <c r="O241" s="64"/>
      <c r="P241" s="64"/>
      <c r="Q241" s="64"/>
      <c r="R241" s="38"/>
      <c r="S241" s="39"/>
    </row>
    <row r="242" spans="1:20" s="40" customFormat="1" ht="12" outlineLevel="3">
      <c r="A242" s="41"/>
      <c r="B242" s="42"/>
      <c r="C242" s="43">
        <v>13</v>
      </c>
      <c r="D242" s="44" t="s">
        <v>79</v>
      </c>
      <c r="E242" s="45" t="s">
        <v>282</v>
      </c>
      <c r="F242" s="46" t="s">
        <v>283</v>
      </c>
      <c r="G242" s="44" t="s">
        <v>82</v>
      </c>
      <c r="H242" s="47">
        <v>0.58169999999999988</v>
      </c>
      <c r="I242" s="72"/>
      <c r="J242" s="48">
        <f>H242*I242</f>
        <v>0</v>
      </c>
      <c r="K242" s="47">
        <v>1.8774999999999999</v>
      </c>
      <c r="L242" s="47">
        <f>H242*K242</f>
        <v>1.0921417499999997</v>
      </c>
      <c r="M242" s="47"/>
      <c r="N242" s="47">
        <f>H242*M242</f>
        <v>0</v>
      </c>
      <c r="O242" s="48">
        <v>21</v>
      </c>
      <c r="P242" s="48">
        <f>J242*(O242/100)</f>
        <v>0</v>
      </c>
      <c r="Q242" s="48">
        <f>J242+P242</f>
        <v>0</v>
      </c>
      <c r="R242" s="39"/>
      <c r="S242" s="39"/>
      <c r="T242" s="39"/>
    </row>
    <row r="243" spans="1:20" s="40" customFormat="1" ht="12" outlineLevel="4">
      <c r="A243" s="49"/>
      <c r="B243" s="50"/>
      <c r="C243" s="50"/>
      <c r="D243" s="51"/>
      <c r="E243" s="52" t="s">
        <v>14</v>
      </c>
      <c r="F243" s="53" t="s">
        <v>272</v>
      </c>
      <c r="G243" s="51"/>
      <c r="H243" s="54">
        <v>0</v>
      </c>
      <c r="I243" s="55"/>
      <c r="J243" s="56"/>
      <c r="K243" s="54"/>
      <c r="L243" s="54"/>
      <c r="M243" s="54"/>
      <c r="N243" s="54"/>
      <c r="O243" s="56"/>
      <c r="P243" s="56"/>
      <c r="Q243" s="56"/>
      <c r="R243" s="38"/>
      <c r="S243" s="39"/>
    </row>
    <row r="244" spans="1:20" s="40" customFormat="1" ht="12" outlineLevel="4">
      <c r="A244" s="49"/>
      <c r="B244" s="50"/>
      <c r="C244" s="50"/>
      <c r="D244" s="51"/>
      <c r="E244" s="52"/>
      <c r="F244" s="53" t="s">
        <v>284</v>
      </c>
      <c r="G244" s="51"/>
      <c r="H244" s="54">
        <v>0.58169999999999988</v>
      </c>
      <c r="I244" s="55"/>
      <c r="J244" s="56"/>
      <c r="K244" s="54"/>
      <c r="L244" s="54"/>
      <c r="M244" s="54"/>
      <c r="N244" s="54"/>
      <c r="O244" s="56"/>
      <c r="P244" s="56"/>
      <c r="Q244" s="56"/>
      <c r="R244" s="38"/>
      <c r="S244" s="39"/>
    </row>
    <row r="245" spans="1:20" s="40" customFormat="1" ht="7.5" customHeight="1" outlineLevel="4">
      <c r="A245" s="39"/>
      <c r="B245" s="57"/>
      <c r="C245" s="58"/>
      <c r="D245" s="59"/>
      <c r="E245" s="60"/>
      <c r="F245" s="61"/>
      <c r="G245" s="59"/>
      <c r="H245" s="62"/>
      <c r="I245" s="63"/>
      <c r="J245" s="64"/>
      <c r="K245" s="65"/>
      <c r="L245" s="65"/>
      <c r="M245" s="65"/>
      <c r="N245" s="65"/>
      <c r="O245" s="64"/>
      <c r="P245" s="64"/>
      <c r="Q245" s="64"/>
      <c r="R245" s="38"/>
      <c r="S245" s="39"/>
    </row>
    <row r="246" spans="1:20" s="40" customFormat="1" ht="12" outlineLevel="3">
      <c r="A246" s="41"/>
      <c r="B246" s="42"/>
      <c r="C246" s="43">
        <v>14</v>
      </c>
      <c r="D246" s="44" t="s">
        <v>79</v>
      </c>
      <c r="E246" s="45" t="s">
        <v>285</v>
      </c>
      <c r="F246" s="46" t="s">
        <v>286</v>
      </c>
      <c r="G246" s="44" t="s">
        <v>130</v>
      </c>
      <c r="H246" s="47">
        <v>92.962999999999994</v>
      </c>
      <c r="I246" s="72"/>
      <c r="J246" s="48">
        <f>H246*I246</f>
        <v>0</v>
      </c>
      <c r="K246" s="47">
        <v>6.8479999999999999E-2</v>
      </c>
      <c r="L246" s="47">
        <f>H246*K246</f>
        <v>6.3661062399999997</v>
      </c>
      <c r="M246" s="47"/>
      <c r="N246" s="47">
        <f>H246*M246</f>
        <v>0</v>
      </c>
      <c r="O246" s="48">
        <v>21</v>
      </c>
      <c r="P246" s="48">
        <f>J246*(O246/100)</f>
        <v>0</v>
      </c>
      <c r="Q246" s="48">
        <f>J246+P246</f>
        <v>0</v>
      </c>
      <c r="R246" s="39"/>
      <c r="S246" s="39"/>
      <c r="T246" s="39"/>
    </row>
    <row r="247" spans="1:20" s="40" customFormat="1" ht="12" outlineLevel="4">
      <c r="A247" s="49"/>
      <c r="B247" s="50"/>
      <c r="C247" s="50"/>
      <c r="D247" s="51"/>
      <c r="E247" s="52" t="s">
        <v>14</v>
      </c>
      <c r="F247" s="53" t="s">
        <v>264</v>
      </c>
      <c r="G247" s="51"/>
      <c r="H247" s="54">
        <v>0</v>
      </c>
      <c r="I247" s="55"/>
      <c r="J247" s="56"/>
      <c r="K247" s="54"/>
      <c r="L247" s="54"/>
      <c r="M247" s="54"/>
      <c r="N247" s="54"/>
      <c r="O247" s="56"/>
      <c r="P247" s="56"/>
      <c r="Q247" s="56"/>
      <c r="R247" s="38"/>
      <c r="S247" s="39"/>
    </row>
    <row r="248" spans="1:20" s="40" customFormat="1" ht="12" outlineLevel="4">
      <c r="A248" s="49"/>
      <c r="B248" s="50"/>
      <c r="C248" s="50"/>
      <c r="D248" s="51"/>
      <c r="E248" s="52"/>
      <c r="F248" s="53" t="s">
        <v>287</v>
      </c>
      <c r="G248" s="51"/>
      <c r="H248" s="54">
        <v>12.121</v>
      </c>
      <c r="I248" s="55"/>
      <c r="J248" s="56"/>
      <c r="K248" s="54"/>
      <c r="L248" s="54"/>
      <c r="M248" s="54"/>
      <c r="N248" s="54"/>
      <c r="O248" s="56"/>
      <c r="P248" s="56"/>
      <c r="Q248" s="56"/>
      <c r="R248" s="38"/>
      <c r="S248" s="39"/>
    </row>
    <row r="249" spans="1:20" s="40" customFormat="1" ht="12" outlineLevel="4">
      <c r="A249" s="49"/>
      <c r="B249" s="50"/>
      <c r="C249" s="50"/>
      <c r="D249" s="51"/>
      <c r="E249" s="52"/>
      <c r="F249" s="53" t="s">
        <v>288</v>
      </c>
      <c r="G249" s="51"/>
      <c r="H249" s="54">
        <v>11.821000000000003</v>
      </c>
      <c r="I249" s="55"/>
      <c r="J249" s="56"/>
      <c r="K249" s="54"/>
      <c r="L249" s="54"/>
      <c r="M249" s="54"/>
      <c r="N249" s="54"/>
      <c r="O249" s="56"/>
      <c r="P249" s="56"/>
      <c r="Q249" s="56"/>
      <c r="R249" s="38"/>
      <c r="S249" s="39"/>
    </row>
    <row r="250" spans="1:20" s="40" customFormat="1" ht="12" outlineLevel="4">
      <c r="A250" s="49"/>
      <c r="B250" s="50"/>
      <c r="C250" s="50"/>
      <c r="D250" s="51"/>
      <c r="E250" s="52"/>
      <c r="F250" s="53" t="s">
        <v>289</v>
      </c>
      <c r="G250" s="51"/>
      <c r="H250" s="54">
        <v>4.5</v>
      </c>
      <c r="I250" s="55"/>
      <c r="J250" s="56"/>
      <c r="K250" s="54"/>
      <c r="L250" s="54"/>
      <c r="M250" s="54"/>
      <c r="N250" s="54"/>
      <c r="O250" s="56"/>
      <c r="P250" s="56"/>
      <c r="Q250" s="56"/>
      <c r="R250" s="38"/>
      <c r="S250" s="39"/>
    </row>
    <row r="251" spans="1:20" s="40" customFormat="1" ht="12" outlineLevel="4">
      <c r="A251" s="49"/>
      <c r="B251" s="50"/>
      <c r="C251" s="50"/>
      <c r="D251" s="51"/>
      <c r="E251" s="52"/>
      <c r="F251" s="53" t="s">
        <v>290</v>
      </c>
      <c r="G251" s="51"/>
      <c r="H251" s="54">
        <v>5.0839999999999996</v>
      </c>
      <c r="I251" s="55"/>
      <c r="J251" s="56"/>
      <c r="K251" s="54"/>
      <c r="L251" s="54"/>
      <c r="M251" s="54"/>
      <c r="N251" s="54"/>
      <c r="O251" s="56"/>
      <c r="P251" s="56"/>
      <c r="Q251" s="56"/>
      <c r="R251" s="38"/>
      <c r="S251" s="39"/>
    </row>
    <row r="252" spans="1:20" s="40" customFormat="1" ht="12" outlineLevel="4">
      <c r="A252" s="49"/>
      <c r="B252" s="50"/>
      <c r="C252" s="50"/>
      <c r="D252" s="51"/>
      <c r="E252" s="52"/>
      <c r="F252" s="53" t="s">
        <v>291</v>
      </c>
      <c r="G252" s="51"/>
      <c r="H252" s="54">
        <v>6.1260000000000003</v>
      </c>
      <c r="I252" s="55"/>
      <c r="J252" s="56"/>
      <c r="K252" s="54"/>
      <c r="L252" s="54"/>
      <c r="M252" s="54"/>
      <c r="N252" s="54"/>
      <c r="O252" s="56"/>
      <c r="P252" s="56"/>
      <c r="Q252" s="56"/>
      <c r="R252" s="38"/>
      <c r="S252" s="39"/>
    </row>
    <row r="253" spans="1:20" s="40" customFormat="1" ht="12" outlineLevel="4">
      <c r="A253" s="49"/>
      <c r="B253" s="50"/>
      <c r="C253" s="50"/>
      <c r="D253" s="51"/>
      <c r="E253" s="52"/>
      <c r="F253" s="53" t="s">
        <v>272</v>
      </c>
      <c r="G253" s="51"/>
      <c r="H253" s="54">
        <v>0</v>
      </c>
      <c r="I253" s="55"/>
      <c r="J253" s="56"/>
      <c r="K253" s="54"/>
      <c r="L253" s="54"/>
      <c r="M253" s="54"/>
      <c r="N253" s="54"/>
      <c r="O253" s="56"/>
      <c r="P253" s="56"/>
      <c r="Q253" s="56"/>
      <c r="R253" s="38"/>
      <c r="S253" s="39"/>
    </row>
    <row r="254" spans="1:20" s="40" customFormat="1" ht="12" outlineLevel="4">
      <c r="A254" s="49"/>
      <c r="B254" s="50"/>
      <c r="C254" s="50"/>
      <c r="D254" s="51"/>
      <c r="E254" s="52"/>
      <c r="F254" s="53" t="s">
        <v>292</v>
      </c>
      <c r="G254" s="51"/>
      <c r="H254" s="54">
        <v>4.7240000000000002</v>
      </c>
      <c r="I254" s="55"/>
      <c r="J254" s="56"/>
      <c r="K254" s="54"/>
      <c r="L254" s="54"/>
      <c r="M254" s="54"/>
      <c r="N254" s="54"/>
      <c r="O254" s="56"/>
      <c r="P254" s="56"/>
      <c r="Q254" s="56"/>
      <c r="R254" s="38"/>
      <c r="S254" s="39"/>
    </row>
    <row r="255" spans="1:20" s="40" customFormat="1" ht="12" outlineLevel="4">
      <c r="A255" s="49"/>
      <c r="B255" s="50"/>
      <c r="C255" s="50"/>
      <c r="D255" s="51"/>
      <c r="E255" s="52"/>
      <c r="F255" s="53" t="s">
        <v>293</v>
      </c>
      <c r="G255" s="51"/>
      <c r="H255" s="54">
        <v>6.2990000000000004</v>
      </c>
      <c r="I255" s="55"/>
      <c r="J255" s="56"/>
      <c r="K255" s="54"/>
      <c r="L255" s="54"/>
      <c r="M255" s="54"/>
      <c r="N255" s="54"/>
      <c r="O255" s="56"/>
      <c r="P255" s="56"/>
      <c r="Q255" s="56"/>
      <c r="R255" s="38"/>
      <c r="S255" s="39"/>
    </row>
    <row r="256" spans="1:20" s="40" customFormat="1" ht="12" outlineLevel="4">
      <c r="A256" s="49"/>
      <c r="B256" s="50"/>
      <c r="C256" s="50"/>
      <c r="D256" s="51"/>
      <c r="E256" s="52"/>
      <c r="F256" s="53" t="s">
        <v>294</v>
      </c>
      <c r="G256" s="51"/>
      <c r="H256" s="54">
        <v>4.0210000000000008</v>
      </c>
      <c r="I256" s="55"/>
      <c r="J256" s="56"/>
      <c r="K256" s="54"/>
      <c r="L256" s="54"/>
      <c r="M256" s="54"/>
      <c r="N256" s="54"/>
      <c r="O256" s="56"/>
      <c r="P256" s="56"/>
      <c r="Q256" s="56"/>
      <c r="R256" s="38"/>
      <c r="S256" s="39"/>
    </row>
    <row r="257" spans="1:20" s="40" customFormat="1" ht="12" outlineLevel="4">
      <c r="A257" s="49"/>
      <c r="B257" s="50"/>
      <c r="C257" s="50"/>
      <c r="D257" s="51"/>
      <c r="E257" s="52"/>
      <c r="F257" s="53" t="s">
        <v>295</v>
      </c>
      <c r="G257" s="51"/>
      <c r="H257" s="54">
        <v>9.9400000000000013</v>
      </c>
      <c r="I257" s="55"/>
      <c r="J257" s="56"/>
      <c r="K257" s="54"/>
      <c r="L257" s="54"/>
      <c r="M257" s="54"/>
      <c r="N257" s="54"/>
      <c r="O257" s="56"/>
      <c r="P257" s="56"/>
      <c r="Q257" s="56"/>
      <c r="R257" s="38"/>
      <c r="S257" s="39"/>
    </row>
    <row r="258" spans="1:20" s="40" customFormat="1" ht="12" outlineLevel="4">
      <c r="A258" s="49"/>
      <c r="B258" s="50"/>
      <c r="C258" s="50"/>
      <c r="D258" s="51"/>
      <c r="E258" s="52"/>
      <c r="F258" s="53" t="s">
        <v>296</v>
      </c>
      <c r="G258" s="51"/>
      <c r="H258" s="54">
        <v>15.05</v>
      </c>
      <c r="I258" s="55"/>
      <c r="J258" s="56"/>
      <c r="K258" s="54"/>
      <c r="L258" s="54"/>
      <c r="M258" s="54"/>
      <c r="N258" s="54"/>
      <c r="O258" s="56"/>
      <c r="P258" s="56"/>
      <c r="Q258" s="56"/>
      <c r="R258" s="38"/>
      <c r="S258" s="39"/>
    </row>
    <row r="259" spans="1:20" s="40" customFormat="1" ht="12" outlineLevel="4">
      <c r="A259" s="49"/>
      <c r="B259" s="50"/>
      <c r="C259" s="50"/>
      <c r="D259" s="51"/>
      <c r="E259" s="52"/>
      <c r="F259" s="53" t="s">
        <v>297</v>
      </c>
      <c r="G259" s="51"/>
      <c r="H259" s="54">
        <v>13.276999999999999</v>
      </c>
      <c r="I259" s="55"/>
      <c r="J259" s="56"/>
      <c r="K259" s="54"/>
      <c r="L259" s="54"/>
      <c r="M259" s="54"/>
      <c r="N259" s="54"/>
      <c r="O259" s="56"/>
      <c r="P259" s="56"/>
      <c r="Q259" s="56"/>
      <c r="R259" s="38"/>
      <c r="S259" s="39"/>
    </row>
    <row r="260" spans="1:20" s="40" customFormat="1" ht="7.5" customHeight="1" outlineLevel="4">
      <c r="A260" s="39"/>
      <c r="B260" s="57"/>
      <c r="C260" s="58"/>
      <c r="D260" s="59"/>
      <c r="E260" s="60"/>
      <c r="F260" s="61"/>
      <c r="G260" s="59"/>
      <c r="H260" s="62"/>
      <c r="I260" s="63"/>
      <c r="J260" s="64"/>
      <c r="K260" s="65"/>
      <c r="L260" s="65"/>
      <c r="M260" s="65"/>
      <c r="N260" s="65"/>
      <c r="O260" s="64"/>
      <c r="P260" s="64"/>
      <c r="Q260" s="64"/>
      <c r="R260" s="38"/>
      <c r="S260" s="39"/>
    </row>
    <row r="261" spans="1:20" s="40" customFormat="1" ht="12" outlineLevel="3">
      <c r="A261" s="41"/>
      <c r="B261" s="42"/>
      <c r="C261" s="43">
        <v>15</v>
      </c>
      <c r="D261" s="44" t="s">
        <v>79</v>
      </c>
      <c r="E261" s="45" t="s">
        <v>298</v>
      </c>
      <c r="F261" s="46" t="s">
        <v>299</v>
      </c>
      <c r="G261" s="44" t="s">
        <v>130</v>
      </c>
      <c r="H261" s="47">
        <v>18.649999999999999</v>
      </c>
      <c r="I261" s="72"/>
      <c r="J261" s="48">
        <f>H261*I261</f>
        <v>0</v>
      </c>
      <c r="K261" s="47">
        <v>0.11396000000000001</v>
      </c>
      <c r="L261" s="47">
        <f>H261*K261</f>
        <v>2.1253539999999997</v>
      </c>
      <c r="M261" s="47"/>
      <c r="N261" s="47">
        <f>H261*M261</f>
        <v>0</v>
      </c>
      <c r="O261" s="48">
        <v>21</v>
      </c>
      <c r="P261" s="48">
        <f>J261*(O261/100)</f>
        <v>0</v>
      </c>
      <c r="Q261" s="48">
        <f>J261+P261</f>
        <v>0</v>
      </c>
      <c r="R261" s="39"/>
      <c r="S261" s="39"/>
      <c r="T261" s="39"/>
    </row>
    <row r="262" spans="1:20" s="40" customFormat="1" ht="12" outlineLevel="4">
      <c r="A262" s="49"/>
      <c r="B262" s="50"/>
      <c r="C262" s="50"/>
      <c r="D262" s="51"/>
      <c r="E262" s="52" t="s">
        <v>14</v>
      </c>
      <c r="F262" s="53" t="s">
        <v>272</v>
      </c>
      <c r="G262" s="51"/>
      <c r="H262" s="54">
        <v>0</v>
      </c>
      <c r="I262" s="55"/>
      <c r="J262" s="56"/>
      <c r="K262" s="54"/>
      <c r="L262" s="54"/>
      <c r="M262" s="54"/>
      <c r="N262" s="54"/>
      <c r="O262" s="56"/>
      <c r="P262" s="56"/>
      <c r="Q262" s="56"/>
      <c r="R262" s="38"/>
      <c r="S262" s="39"/>
    </row>
    <row r="263" spans="1:20" s="40" customFormat="1" ht="12" outlineLevel="4">
      <c r="A263" s="49"/>
      <c r="B263" s="50"/>
      <c r="C263" s="50"/>
      <c r="D263" s="51"/>
      <c r="E263" s="52"/>
      <c r="F263" s="53" t="s">
        <v>300</v>
      </c>
      <c r="G263" s="51"/>
      <c r="H263" s="54">
        <v>7.8000000000000016</v>
      </c>
      <c r="I263" s="55"/>
      <c r="J263" s="56"/>
      <c r="K263" s="54"/>
      <c r="L263" s="54"/>
      <c r="M263" s="54"/>
      <c r="N263" s="54"/>
      <c r="O263" s="56"/>
      <c r="P263" s="56"/>
      <c r="Q263" s="56"/>
      <c r="R263" s="38"/>
      <c r="S263" s="39"/>
    </row>
    <row r="264" spans="1:20" s="40" customFormat="1" ht="12" outlineLevel="4">
      <c r="A264" s="49"/>
      <c r="B264" s="50"/>
      <c r="C264" s="50"/>
      <c r="D264" s="51"/>
      <c r="E264" s="52"/>
      <c r="F264" s="53" t="s">
        <v>301</v>
      </c>
      <c r="G264" s="51"/>
      <c r="H264" s="54">
        <v>10.85</v>
      </c>
      <c r="I264" s="55"/>
      <c r="J264" s="56"/>
      <c r="K264" s="54"/>
      <c r="L264" s="54"/>
      <c r="M264" s="54"/>
      <c r="N264" s="54"/>
      <c r="O264" s="56"/>
      <c r="P264" s="56"/>
      <c r="Q264" s="56"/>
      <c r="R264" s="38"/>
      <c r="S264" s="39"/>
    </row>
    <row r="265" spans="1:20" s="40" customFormat="1" ht="7.5" customHeight="1" outlineLevel="4">
      <c r="A265" s="39"/>
      <c r="B265" s="57"/>
      <c r="C265" s="58"/>
      <c r="D265" s="59"/>
      <c r="E265" s="60"/>
      <c r="F265" s="61"/>
      <c r="G265" s="59"/>
      <c r="H265" s="62"/>
      <c r="I265" s="63"/>
      <c r="J265" s="64"/>
      <c r="K265" s="65"/>
      <c r="L265" s="65"/>
      <c r="M265" s="65"/>
      <c r="N265" s="65"/>
      <c r="O265" s="64"/>
      <c r="P265" s="64"/>
      <c r="Q265" s="64"/>
      <c r="R265" s="38"/>
      <c r="S265" s="39"/>
    </row>
    <row r="266" spans="1:20" s="40" customFormat="1" ht="12" outlineLevel="3">
      <c r="A266" s="41"/>
      <c r="B266" s="42"/>
      <c r="C266" s="43">
        <v>16</v>
      </c>
      <c r="D266" s="44" t="s">
        <v>79</v>
      </c>
      <c r="E266" s="45" t="s">
        <v>302</v>
      </c>
      <c r="F266" s="46" t="s">
        <v>303</v>
      </c>
      <c r="G266" s="44" t="s">
        <v>304</v>
      </c>
      <c r="H266" s="47">
        <v>8</v>
      </c>
      <c r="I266" s="72"/>
      <c r="J266" s="48">
        <f>H266*I266</f>
        <v>0</v>
      </c>
      <c r="K266" s="47">
        <v>4.555E-2</v>
      </c>
      <c r="L266" s="47">
        <f>H266*K266</f>
        <v>0.3644</v>
      </c>
      <c r="M266" s="47"/>
      <c r="N266" s="47">
        <f>H266*M266</f>
        <v>0</v>
      </c>
      <c r="O266" s="48">
        <v>21</v>
      </c>
      <c r="P266" s="48">
        <f>J266*(O266/100)</f>
        <v>0</v>
      </c>
      <c r="Q266" s="48">
        <f>J266+P266</f>
        <v>0</v>
      </c>
      <c r="R266" s="39"/>
      <c r="S266" s="39"/>
      <c r="T266" s="39"/>
    </row>
    <row r="267" spans="1:20" s="40" customFormat="1" ht="12" outlineLevel="4">
      <c r="A267" s="49"/>
      <c r="B267" s="50"/>
      <c r="C267" s="50"/>
      <c r="D267" s="51"/>
      <c r="E267" s="52" t="s">
        <v>14</v>
      </c>
      <c r="F267" s="53" t="s">
        <v>264</v>
      </c>
      <c r="G267" s="51"/>
      <c r="H267" s="54">
        <v>0</v>
      </c>
      <c r="I267" s="55"/>
      <c r="J267" s="56"/>
      <c r="K267" s="54"/>
      <c r="L267" s="54"/>
      <c r="M267" s="54"/>
      <c r="N267" s="54"/>
      <c r="O267" s="56"/>
      <c r="P267" s="56"/>
      <c r="Q267" s="56"/>
      <c r="R267" s="38"/>
      <c r="S267" s="39"/>
    </row>
    <row r="268" spans="1:20" s="40" customFormat="1" ht="12" outlineLevel="4">
      <c r="A268" s="49"/>
      <c r="B268" s="50"/>
      <c r="C268" s="50"/>
      <c r="D268" s="51"/>
      <c r="E268" s="52"/>
      <c r="F268" s="53" t="s">
        <v>305</v>
      </c>
      <c r="G268" s="51"/>
      <c r="H268" s="54">
        <v>1</v>
      </c>
      <c r="I268" s="55"/>
      <c r="J268" s="56"/>
      <c r="K268" s="54"/>
      <c r="L268" s="54"/>
      <c r="M268" s="54"/>
      <c r="N268" s="54"/>
      <c r="O268" s="56"/>
      <c r="P268" s="56"/>
      <c r="Q268" s="56"/>
      <c r="R268" s="38"/>
      <c r="S268" s="39"/>
    </row>
    <row r="269" spans="1:20" s="40" customFormat="1" ht="12" outlineLevel="4">
      <c r="A269" s="49"/>
      <c r="B269" s="50"/>
      <c r="C269" s="50"/>
      <c r="D269" s="51"/>
      <c r="E269" s="52"/>
      <c r="F269" s="53" t="s">
        <v>306</v>
      </c>
      <c r="G269" s="51"/>
      <c r="H269" s="54">
        <v>1</v>
      </c>
      <c r="I269" s="55"/>
      <c r="J269" s="56"/>
      <c r="K269" s="54"/>
      <c r="L269" s="54"/>
      <c r="M269" s="54"/>
      <c r="N269" s="54"/>
      <c r="O269" s="56"/>
      <c r="P269" s="56"/>
      <c r="Q269" s="56"/>
      <c r="R269" s="38"/>
      <c r="S269" s="39"/>
    </row>
    <row r="270" spans="1:20" s="40" customFormat="1" ht="12" outlineLevel="4">
      <c r="A270" s="49"/>
      <c r="B270" s="50"/>
      <c r="C270" s="50"/>
      <c r="D270" s="51"/>
      <c r="E270" s="52"/>
      <c r="F270" s="53" t="s">
        <v>307</v>
      </c>
      <c r="G270" s="51"/>
      <c r="H270" s="54">
        <v>1</v>
      </c>
      <c r="I270" s="55"/>
      <c r="J270" s="56"/>
      <c r="K270" s="54"/>
      <c r="L270" s="54"/>
      <c r="M270" s="54"/>
      <c r="N270" s="54"/>
      <c r="O270" s="56"/>
      <c r="P270" s="56"/>
      <c r="Q270" s="56"/>
      <c r="R270" s="38"/>
      <c r="S270" s="39"/>
    </row>
    <row r="271" spans="1:20" s="40" customFormat="1" ht="12" outlineLevel="4">
      <c r="A271" s="49"/>
      <c r="B271" s="50"/>
      <c r="C271" s="50"/>
      <c r="D271" s="51"/>
      <c r="E271" s="52"/>
      <c r="F271" s="53" t="s">
        <v>308</v>
      </c>
      <c r="G271" s="51"/>
      <c r="H271" s="54">
        <v>1</v>
      </c>
      <c r="I271" s="55"/>
      <c r="J271" s="56"/>
      <c r="K271" s="54"/>
      <c r="L271" s="54"/>
      <c r="M271" s="54"/>
      <c r="N271" s="54"/>
      <c r="O271" s="56"/>
      <c r="P271" s="56"/>
      <c r="Q271" s="56"/>
      <c r="R271" s="38"/>
      <c r="S271" s="39"/>
    </row>
    <row r="272" spans="1:20" s="40" customFormat="1" ht="12" outlineLevel="4">
      <c r="A272" s="49"/>
      <c r="B272" s="50"/>
      <c r="C272" s="50"/>
      <c r="D272" s="51"/>
      <c r="E272" s="52"/>
      <c r="F272" s="53" t="s">
        <v>272</v>
      </c>
      <c r="G272" s="51"/>
      <c r="H272" s="54">
        <v>0</v>
      </c>
      <c r="I272" s="55"/>
      <c r="J272" s="56"/>
      <c r="K272" s="54"/>
      <c r="L272" s="54"/>
      <c r="M272" s="54"/>
      <c r="N272" s="54"/>
      <c r="O272" s="56"/>
      <c r="P272" s="56"/>
      <c r="Q272" s="56"/>
      <c r="R272" s="38"/>
      <c r="S272" s="39"/>
    </row>
    <row r="273" spans="1:20" s="40" customFormat="1" ht="12" outlineLevel="4">
      <c r="A273" s="49"/>
      <c r="B273" s="50"/>
      <c r="C273" s="50"/>
      <c r="D273" s="51"/>
      <c r="E273" s="52"/>
      <c r="F273" s="53" t="s">
        <v>309</v>
      </c>
      <c r="G273" s="51"/>
      <c r="H273" s="54">
        <v>1</v>
      </c>
      <c r="I273" s="55"/>
      <c r="J273" s="56"/>
      <c r="K273" s="54"/>
      <c r="L273" s="54"/>
      <c r="M273" s="54"/>
      <c r="N273" s="54"/>
      <c r="O273" s="56"/>
      <c r="P273" s="56"/>
      <c r="Q273" s="56"/>
      <c r="R273" s="38"/>
      <c r="S273" s="39"/>
    </row>
    <row r="274" spans="1:20" s="40" customFormat="1" ht="12" outlineLevel="4">
      <c r="A274" s="49"/>
      <c r="B274" s="50"/>
      <c r="C274" s="50"/>
      <c r="D274" s="51"/>
      <c r="E274" s="52"/>
      <c r="F274" s="53" t="s">
        <v>310</v>
      </c>
      <c r="G274" s="51"/>
      <c r="H274" s="54">
        <v>1</v>
      </c>
      <c r="I274" s="55"/>
      <c r="J274" s="56"/>
      <c r="K274" s="54"/>
      <c r="L274" s="54"/>
      <c r="M274" s="54"/>
      <c r="N274" s="54"/>
      <c r="O274" s="56"/>
      <c r="P274" s="56"/>
      <c r="Q274" s="56"/>
      <c r="R274" s="38"/>
      <c r="S274" s="39"/>
    </row>
    <row r="275" spans="1:20" s="40" customFormat="1" ht="12" outlineLevel="4">
      <c r="A275" s="49"/>
      <c r="B275" s="50"/>
      <c r="C275" s="50"/>
      <c r="D275" s="51"/>
      <c r="E275" s="52"/>
      <c r="F275" s="53" t="s">
        <v>311</v>
      </c>
      <c r="G275" s="51"/>
      <c r="H275" s="54">
        <v>1</v>
      </c>
      <c r="I275" s="55"/>
      <c r="J275" s="56"/>
      <c r="K275" s="54"/>
      <c r="L275" s="54"/>
      <c r="M275" s="54"/>
      <c r="N275" s="54"/>
      <c r="O275" s="56"/>
      <c r="P275" s="56"/>
      <c r="Q275" s="56"/>
      <c r="R275" s="38"/>
      <c r="S275" s="39"/>
    </row>
    <row r="276" spans="1:20" s="40" customFormat="1" ht="12" outlineLevel="4">
      <c r="A276" s="49"/>
      <c r="B276" s="50"/>
      <c r="C276" s="50"/>
      <c r="D276" s="51"/>
      <c r="E276" s="52"/>
      <c r="F276" s="53" t="s">
        <v>312</v>
      </c>
      <c r="G276" s="51"/>
      <c r="H276" s="54">
        <v>1</v>
      </c>
      <c r="I276" s="55"/>
      <c r="J276" s="56"/>
      <c r="K276" s="54"/>
      <c r="L276" s="54"/>
      <c r="M276" s="54"/>
      <c r="N276" s="54"/>
      <c r="O276" s="56"/>
      <c r="P276" s="56"/>
      <c r="Q276" s="56"/>
      <c r="R276" s="38"/>
      <c r="S276" s="39"/>
    </row>
    <row r="277" spans="1:20" s="40" customFormat="1" ht="7.5" customHeight="1" outlineLevel="4">
      <c r="A277" s="39"/>
      <c r="B277" s="57"/>
      <c r="C277" s="58"/>
      <c r="D277" s="59"/>
      <c r="E277" s="60"/>
      <c r="F277" s="61"/>
      <c r="G277" s="59"/>
      <c r="H277" s="62"/>
      <c r="I277" s="63"/>
      <c r="J277" s="64"/>
      <c r="K277" s="65"/>
      <c r="L277" s="65"/>
      <c r="M277" s="65"/>
      <c r="N277" s="65"/>
      <c r="O277" s="64"/>
      <c r="P277" s="64"/>
      <c r="Q277" s="64"/>
      <c r="R277" s="38"/>
      <c r="S277" s="39"/>
    </row>
    <row r="278" spans="1:20" s="40" customFormat="1" ht="12" outlineLevel="3">
      <c r="A278" s="41"/>
      <c r="B278" s="42"/>
      <c r="C278" s="43">
        <v>17</v>
      </c>
      <c r="D278" s="44" t="s">
        <v>79</v>
      </c>
      <c r="E278" s="45" t="s">
        <v>3230</v>
      </c>
      <c r="F278" s="46" t="s">
        <v>3231</v>
      </c>
      <c r="G278" s="44" t="s">
        <v>82</v>
      </c>
      <c r="H278" s="47">
        <v>0.38250000000000001</v>
      </c>
      <c r="I278" s="72"/>
      <c r="J278" s="48">
        <f>H278*I278</f>
        <v>0</v>
      </c>
      <c r="K278" s="47">
        <v>1.89706</v>
      </c>
      <c r="L278" s="47">
        <f>H278*K278</f>
        <v>0.72562545000000001</v>
      </c>
      <c r="M278" s="47"/>
      <c r="N278" s="47">
        <f>H278*M278</f>
        <v>0</v>
      </c>
      <c r="O278" s="48">
        <v>21</v>
      </c>
      <c r="P278" s="48">
        <f>J278*(O278/100)</f>
        <v>0</v>
      </c>
      <c r="Q278" s="48">
        <f>J278+P278</f>
        <v>0</v>
      </c>
      <c r="R278" s="39"/>
      <c r="S278" s="39"/>
      <c r="T278" s="39"/>
    </row>
    <row r="279" spans="1:20" s="40" customFormat="1" ht="12" outlineLevel="4">
      <c r="A279" s="49"/>
      <c r="B279" s="50"/>
      <c r="C279" s="50"/>
      <c r="D279" s="51"/>
      <c r="E279" s="52" t="s">
        <v>14</v>
      </c>
      <c r="F279" s="53" t="s">
        <v>3221</v>
      </c>
      <c r="G279" s="51"/>
      <c r="H279" s="54">
        <v>0</v>
      </c>
      <c r="I279" s="55"/>
      <c r="J279" s="56"/>
      <c r="K279" s="54"/>
      <c r="L279" s="54"/>
      <c r="M279" s="54"/>
      <c r="N279" s="54"/>
      <c r="O279" s="56"/>
      <c r="P279" s="56"/>
      <c r="Q279" s="56"/>
      <c r="R279" s="38"/>
      <c r="S279" s="39"/>
    </row>
    <row r="280" spans="1:20" s="40" customFormat="1" ht="12" outlineLevel="4">
      <c r="A280" s="49"/>
      <c r="B280" s="50"/>
      <c r="C280" s="50"/>
      <c r="D280" s="51"/>
      <c r="E280" s="52"/>
      <c r="F280" s="53" t="s">
        <v>3232</v>
      </c>
      <c r="G280" s="51"/>
      <c r="H280" s="54">
        <v>0.38250000000000001</v>
      </c>
      <c r="I280" s="55"/>
      <c r="J280" s="56"/>
      <c r="K280" s="54"/>
      <c r="L280" s="54"/>
      <c r="M280" s="54"/>
      <c r="N280" s="54"/>
      <c r="O280" s="56"/>
      <c r="P280" s="56"/>
      <c r="Q280" s="56"/>
      <c r="R280" s="38"/>
      <c r="S280" s="39"/>
    </row>
    <row r="281" spans="1:20" s="40" customFormat="1" ht="7.5" customHeight="1" outlineLevel="4">
      <c r="A281" s="39"/>
      <c r="B281" s="57"/>
      <c r="C281" s="58"/>
      <c r="D281" s="59"/>
      <c r="E281" s="60"/>
      <c r="F281" s="61"/>
      <c r="G281" s="59"/>
      <c r="H281" s="62"/>
      <c r="I281" s="63"/>
      <c r="J281" s="64"/>
      <c r="K281" s="65"/>
      <c r="L281" s="65"/>
      <c r="M281" s="65"/>
      <c r="N281" s="65"/>
      <c r="O281" s="64"/>
      <c r="P281" s="64"/>
      <c r="Q281" s="64"/>
      <c r="R281" s="38"/>
      <c r="S281" s="39"/>
    </row>
    <row r="282" spans="1:20" s="40" customFormat="1" ht="12" outlineLevel="3">
      <c r="A282" s="41"/>
      <c r="B282" s="42"/>
      <c r="C282" s="43">
        <v>18</v>
      </c>
      <c r="D282" s="44" t="s">
        <v>79</v>
      </c>
      <c r="E282" s="45" t="s">
        <v>3233</v>
      </c>
      <c r="F282" s="46" t="s">
        <v>3234</v>
      </c>
      <c r="G282" s="44" t="s">
        <v>130</v>
      </c>
      <c r="H282" s="47">
        <v>44.477000000000004</v>
      </c>
      <c r="I282" s="72"/>
      <c r="J282" s="48">
        <f>H282*I282</f>
        <v>0</v>
      </c>
      <c r="K282" s="47">
        <v>8.3409999999999998E-2</v>
      </c>
      <c r="L282" s="47">
        <f>H282*K282</f>
        <v>3.7098265700000002</v>
      </c>
      <c r="M282" s="47"/>
      <c r="N282" s="47">
        <f>H282*M282</f>
        <v>0</v>
      </c>
      <c r="O282" s="48">
        <v>21</v>
      </c>
      <c r="P282" s="48">
        <f>J282*(O282/100)</f>
        <v>0</v>
      </c>
      <c r="Q282" s="48">
        <f>J282+P282</f>
        <v>0</v>
      </c>
      <c r="R282" s="39"/>
      <c r="S282" s="39"/>
      <c r="T282" s="39"/>
    </row>
    <row r="283" spans="1:20" s="40" customFormat="1" ht="12" outlineLevel="4">
      <c r="A283" s="49"/>
      <c r="B283" s="50"/>
      <c r="C283" s="50"/>
      <c r="D283" s="51"/>
      <c r="E283" s="52" t="s">
        <v>14</v>
      </c>
      <c r="F283" s="53" t="s">
        <v>3235</v>
      </c>
      <c r="G283" s="51"/>
      <c r="H283" s="54">
        <v>0</v>
      </c>
      <c r="I283" s="55"/>
      <c r="J283" s="56"/>
      <c r="K283" s="54"/>
      <c r="L283" s="54"/>
      <c r="M283" s="54"/>
      <c r="N283" s="54"/>
      <c r="O283" s="56"/>
      <c r="P283" s="56"/>
      <c r="Q283" s="56"/>
      <c r="R283" s="38"/>
      <c r="S283" s="39"/>
    </row>
    <row r="284" spans="1:20" s="40" customFormat="1" ht="12" outlineLevel="4">
      <c r="A284" s="49"/>
      <c r="B284" s="50"/>
      <c r="C284" s="50"/>
      <c r="D284" s="51"/>
      <c r="E284" s="52"/>
      <c r="F284" s="53" t="s">
        <v>264</v>
      </c>
      <c r="G284" s="51"/>
      <c r="H284" s="54">
        <v>0</v>
      </c>
      <c r="I284" s="55"/>
      <c r="J284" s="56"/>
      <c r="K284" s="54"/>
      <c r="L284" s="54"/>
      <c r="M284" s="54"/>
      <c r="N284" s="54"/>
      <c r="O284" s="56"/>
      <c r="P284" s="56"/>
      <c r="Q284" s="56"/>
      <c r="R284" s="38"/>
      <c r="S284" s="39"/>
    </row>
    <row r="285" spans="1:20" s="40" customFormat="1" ht="12" outlineLevel="4">
      <c r="A285" s="49"/>
      <c r="B285" s="50"/>
      <c r="C285" s="50"/>
      <c r="D285" s="51"/>
      <c r="E285" s="52"/>
      <c r="F285" s="53" t="s">
        <v>3236</v>
      </c>
      <c r="G285" s="51"/>
      <c r="H285" s="54">
        <v>15.686000000000003</v>
      </c>
      <c r="I285" s="55"/>
      <c r="J285" s="56"/>
      <c r="K285" s="54"/>
      <c r="L285" s="54"/>
      <c r="M285" s="54"/>
      <c r="N285" s="54"/>
      <c r="O285" s="56"/>
      <c r="P285" s="56"/>
      <c r="Q285" s="56"/>
      <c r="R285" s="38"/>
      <c r="S285" s="39"/>
    </row>
    <row r="286" spans="1:20" s="40" customFormat="1" ht="12" outlineLevel="4">
      <c r="A286" s="49"/>
      <c r="B286" s="50"/>
      <c r="C286" s="50"/>
      <c r="D286" s="51"/>
      <c r="E286" s="52"/>
      <c r="F286" s="53" t="s">
        <v>272</v>
      </c>
      <c r="G286" s="51"/>
      <c r="H286" s="54">
        <v>0</v>
      </c>
      <c r="I286" s="55"/>
      <c r="J286" s="56"/>
      <c r="K286" s="54"/>
      <c r="L286" s="54"/>
      <c r="M286" s="54"/>
      <c r="N286" s="54"/>
      <c r="O286" s="56"/>
      <c r="P286" s="56"/>
      <c r="Q286" s="56"/>
      <c r="R286" s="38"/>
      <c r="S286" s="39"/>
    </row>
    <row r="287" spans="1:20" s="40" customFormat="1" ht="12" outlineLevel="4">
      <c r="A287" s="49"/>
      <c r="B287" s="50"/>
      <c r="C287" s="50"/>
      <c r="D287" s="51"/>
      <c r="E287" s="52"/>
      <c r="F287" s="53" t="s">
        <v>3237</v>
      </c>
      <c r="G287" s="51"/>
      <c r="H287" s="54">
        <v>28.791000000000004</v>
      </c>
      <c r="I287" s="55"/>
      <c r="J287" s="56"/>
      <c r="K287" s="54"/>
      <c r="L287" s="54"/>
      <c r="M287" s="54"/>
      <c r="N287" s="54"/>
      <c r="O287" s="56"/>
      <c r="P287" s="56"/>
      <c r="Q287" s="56"/>
      <c r="R287" s="38"/>
      <c r="S287" s="39"/>
    </row>
    <row r="288" spans="1:20" s="40" customFormat="1" ht="7.5" customHeight="1" outlineLevel="4">
      <c r="A288" s="39"/>
      <c r="B288" s="57"/>
      <c r="C288" s="58"/>
      <c r="D288" s="59"/>
      <c r="E288" s="60"/>
      <c r="F288" s="61"/>
      <c r="G288" s="59"/>
      <c r="H288" s="62"/>
      <c r="I288" s="63"/>
      <c r="J288" s="64"/>
      <c r="K288" s="65"/>
      <c r="L288" s="65"/>
      <c r="M288" s="65"/>
      <c r="N288" s="65"/>
      <c r="O288" s="64"/>
      <c r="P288" s="64"/>
      <c r="Q288" s="64"/>
      <c r="R288" s="38"/>
      <c r="S288" s="39"/>
    </row>
    <row r="289" spans="1:20" s="40" customFormat="1" ht="12" outlineLevel="3">
      <c r="B289" s="38"/>
      <c r="C289" s="38"/>
      <c r="D289" s="38"/>
      <c r="E289" s="38"/>
      <c r="F289" s="38"/>
      <c r="G289" s="38"/>
      <c r="H289" s="38"/>
      <c r="I289" s="39"/>
      <c r="J289" s="39"/>
      <c r="K289" s="38"/>
      <c r="L289" s="38"/>
      <c r="M289" s="38"/>
      <c r="N289" s="38"/>
      <c r="O289" s="38"/>
      <c r="P289" s="39"/>
      <c r="Q289" s="39"/>
    </row>
    <row r="290" spans="1:20" s="40" customFormat="1" ht="12" outlineLevel="2">
      <c r="A290" s="16" t="s">
        <v>24</v>
      </c>
      <c r="B290" s="29">
        <v>3</v>
      </c>
      <c r="C290" s="30"/>
      <c r="D290" s="31" t="s">
        <v>78</v>
      </c>
      <c r="E290" s="31"/>
      <c r="F290" s="17" t="s">
        <v>25</v>
      </c>
      <c r="G290" s="31"/>
      <c r="H290" s="32"/>
      <c r="I290" s="33"/>
      <c r="J290" s="18">
        <f>SUBTOTAL(9,J291:J334)</f>
        <v>0</v>
      </c>
      <c r="K290" s="32"/>
      <c r="L290" s="19">
        <f>SUBTOTAL(9,L291:L334)</f>
        <v>2.6910479668000002</v>
      </c>
      <c r="M290" s="32"/>
      <c r="N290" s="19">
        <f>SUBTOTAL(9,N291:N334)</f>
        <v>0</v>
      </c>
      <c r="O290" s="34"/>
      <c r="P290" s="18">
        <f>SUBTOTAL(9,P291:P334)</f>
        <v>0</v>
      </c>
      <c r="Q290" s="18">
        <f>SUBTOTAL(9,Q291:Q334)</f>
        <v>0</v>
      </c>
      <c r="R290" s="38"/>
      <c r="S290" s="39"/>
      <c r="T290" s="39"/>
    </row>
    <row r="291" spans="1:20" s="40" customFormat="1" ht="12" outlineLevel="3">
      <c r="A291" s="41"/>
      <c r="B291" s="42"/>
      <c r="C291" s="43">
        <v>1</v>
      </c>
      <c r="D291" s="44" t="s">
        <v>79</v>
      </c>
      <c r="E291" s="45" t="s">
        <v>313</v>
      </c>
      <c r="F291" s="46" t="s">
        <v>314</v>
      </c>
      <c r="G291" s="44" t="s">
        <v>82</v>
      </c>
      <c r="H291" s="47">
        <v>0.13500000000000001</v>
      </c>
      <c r="I291" s="72"/>
      <c r="J291" s="48">
        <f>H291*I291</f>
        <v>0</v>
      </c>
      <c r="K291" s="47">
        <v>2.5019399999999998</v>
      </c>
      <c r="L291" s="47">
        <f>H291*K291</f>
        <v>0.3377619</v>
      </c>
      <c r="M291" s="47"/>
      <c r="N291" s="47">
        <f>H291*M291</f>
        <v>0</v>
      </c>
      <c r="O291" s="48">
        <v>21</v>
      </c>
      <c r="P291" s="48">
        <f>J291*(O291/100)</f>
        <v>0</v>
      </c>
      <c r="Q291" s="48">
        <f>J291+P291</f>
        <v>0</v>
      </c>
      <c r="R291" s="39"/>
      <c r="S291" s="39"/>
      <c r="T291" s="39"/>
    </row>
    <row r="292" spans="1:20" s="40" customFormat="1" ht="12" outlineLevel="4">
      <c r="A292" s="49"/>
      <c r="B292" s="50"/>
      <c r="C292" s="50"/>
      <c r="D292" s="51"/>
      <c r="E292" s="52" t="s">
        <v>14</v>
      </c>
      <c r="F292" s="53" t="s">
        <v>315</v>
      </c>
      <c r="G292" s="51"/>
      <c r="H292" s="54">
        <v>0</v>
      </c>
      <c r="I292" s="55"/>
      <c r="J292" s="56"/>
      <c r="K292" s="54"/>
      <c r="L292" s="54"/>
      <c r="M292" s="54"/>
      <c r="N292" s="54"/>
      <c r="O292" s="56"/>
      <c r="P292" s="56"/>
      <c r="Q292" s="56"/>
      <c r="R292" s="38"/>
      <c r="S292" s="39"/>
    </row>
    <row r="293" spans="1:20" s="40" customFormat="1" ht="12" outlineLevel="4">
      <c r="A293" s="49"/>
      <c r="B293" s="50"/>
      <c r="C293" s="50"/>
      <c r="D293" s="51"/>
      <c r="E293" s="52"/>
      <c r="F293" s="53" t="s">
        <v>316</v>
      </c>
      <c r="G293" s="51"/>
      <c r="H293" s="54">
        <v>0.13500000000000001</v>
      </c>
      <c r="I293" s="55"/>
      <c r="J293" s="56"/>
      <c r="K293" s="54"/>
      <c r="L293" s="54"/>
      <c r="M293" s="54"/>
      <c r="N293" s="54"/>
      <c r="O293" s="56"/>
      <c r="P293" s="56"/>
      <c r="Q293" s="56"/>
      <c r="R293" s="38"/>
      <c r="S293" s="39"/>
    </row>
    <row r="294" spans="1:20" s="40" customFormat="1" ht="7.5" customHeight="1" outlineLevel="4">
      <c r="A294" s="39"/>
      <c r="B294" s="57"/>
      <c r="C294" s="58"/>
      <c r="D294" s="59"/>
      <c r="E294" s="60"/>
      <c r="F294" s="61"/>
      <c r="G294" s="59"/>
      <c r="H294" s="62"/>
      <c r="I294" s="63"/>
      <c r="J294" s="64"/>
      <c r="K294" s="65"/>
      <c r="L294" s="65"/>
      <c r="M294" s="65"/>
      <c r="N294" s="65"/>
      <c r="O294" s="64"/>
      <c r="P294" s="64"/>
      <c r="Q294" s="64"/>
      <c r="R294" s="38"/>
      <c r="S294" s="39"/>
    </row>
    <row r="295" spans="1:20" s="40" customFormat="1" ht="12" outlineLevel="3">
      <c r="A295" s="41"/>
      <c r="B295" s="42"/>
      <c r="C295" s="43">
        <v>2</v>
      </c>
      <c r="D295" s="44" t="s">
        <v>79</v>
      </c>
      <c r="E295" s="45" t="s">
        <v>317</v>
      </c>
      <c r="F295" s="46" t="s">
        <v>318</v>
      </c>
      <c r="G295" s="44" t="s">
        <v>130</v>
      </c>
      <c r="H295" s="47">
        <v>1.7250000000000001</v>
      </c>
      <c r="I295" s="72"/>
      <c r="J295" s="48">
        <f>H295*I295</f>
        <v>0</v>
      </c>
      <c r="K295" s="47">
        <v>4.6499999999999996E-3</v>
      </c>
      <c r="L295" s="47">
        <f>H295*K295</f>
        <v>8.0212500000000006E-3</v>
      </c>
      <c r="M295" s="47"/>
      <c r="N295" s="47">
        <f>H295*M295</f>
        <v>0</v>
      </c>
      <c r="O295" s="48">
        <v>21</v>
      </c>
      <c r="P295" s="48">
        <f>J295*(O295/100)</f>
        <v>0</v>
      </c>
      <c r="Q295" s="48">
        <f>J295+P295</f>
        <v>0</v>
      </c>
      <c r="R295" s="39"/>
      <c r="S295" s="39"/>
      <c r="T295" s="39"/>
    </row>
    <row r="296" spans="1:20" s="40" customFormat="1" ht="12" outlineLevel="4">
      <c r="A296" s="49"/>
      <c r="B296" s="50"/>
      <c r="C296" s="50"/>
      <c r="D296" s="51"/>
      <c r="E296" s="52" t="s">
        <v>14</v>
      </c>
      <c r="F296" s="53" t="s">
        <v>315</v>
      </c>
      <c r="G296" s="51"/>
      <c r="H296" s="54">
        <v>0</v>
      </c>
      <c r="I296" s="55"/>
      <c r="J296" s="56"/>
      <c r="K296" s="54"/>
      <c r="L296" s="54"/>
      <c r="M296" s="54"/>
      <c r="N296" s="54"/>
      <c r="O296" s="56"/>
      <c r="P296" s="56"/>
      <c r="Q296" s="56"/>
      <c r="R296" s="38"/>
      <c r="S296" s="39"/>
    </row>
    <row r="297" spans="1:20" s="40" customFormat="1" ht="12" outlineLevel="4">
      <c r="A297" s="49"/>
      <c r="B297" s="50"/>
      <c r="C297" s="50"/>
      <c r="D297" s="51"/>
      <c r="E297" s="52"/>
      <c r="F297" s="53" t="s">
        <v>319</v>
      </c>
      <c r="G297" s="51"/>
      <c r="H297" s="54">
        <v>1.125</v>
      </c>
      <c r="I297" s="55"/>
      <c r="J297" s="56"/>
      <c r="K297" s="54"/>
      <c r="L297" s="54"/>
      <c r="M297" s="54"/>
      <c r="N297" s="54"/>
      <c r="O297" s="56"/>
      <c r="P297" s="56"/>
      <c r="Q297" s="56"/>
      <c r="R297" s="38"/>
      <c r="S297" s="39"/>
    </row>
    <row r="298" spans="1:20" s="40" customFormat="1" ht="12" outlineLevel="4">
      <c r="A298" s="49"/>
      <c r="B298" s="50"/>
      <c r="C298" s="50"/>
      <c r="D298" s="51"/>
      <c r="E298" s="52"/>
      <c r="F298" s="53" t="s">
        <v>320</v>
      </c>
      <c r="G298" s="51"/>
      <c r="H298" s="54">
        <v>0.6</v>
      </c>
      <c r="I298" s="55"/>
      <c r="J298" s="56"/>
      <c r="K298" s="54"/>
      <c r="L298" s="54"/>
      <c r="M298" s="54"/>
      <c r="N298" s="54"/>
      <c r="O298" s="56"/>
      <c r="P298" s="56"/>
      <c r="Q298" s="56"/>
      <c r="R298" s="38"/>
      <c r="S298" s="39"/>
    </row>
    <row r="299" spans="1:20" s="40" customFormat="1" ht="7.5" customHeight="1" outlineLevel="4">
      <c r="A299" s="39"/>
      <c r="B299" s="57"/>
      <c r="C299" s="58"/>
      <c r="D299" s="59"/>
      <c r="E299" s="60"/>
      <c r="F299" s="61"/>
      <c r="G299" s="59"/>
      <c r="H299" s="62"/>
      <c r="I299" s="63"/>
      <c r="J299" s="64"/>
      <c r="K299" s="65"/>
      <c r="L299" s="65"/>
      <c r="M299" s="65"/>
      <c r="N299" s="65"/>
      <c r="O299" s="64"/>
      <c r="P299" s="64"/>
      <c r="Q299" s="64"/>
      <c r="R299" s="38"/>
      <c r="S299" s="39"/>
    </row>
    <row r="300" spans="1:20" s="40" customFormat="1" ht="12" outlineLevel="3">
      <c r="A300" s="41"/>
      <c r="B300" s="42"/>
      <c r="C300" s="43">
        <v>3</v>
      </c>
      <c r="D300" s="44" t="s">
        <v>79</v>
      </c>
      <c r="E300" s="45" t="s">
        <v>321</v>
      </c>
      <c r="F300" s="46" t="s">
        <v>322</v>
      </c>
      <c r="G300" s="44" t="s">
        <v>130</v>
      </c>
      <c r="H300" s="47">
        <v>1.7250000000000001</v>
      </c>
      <c r="I300" s="72"/>
      <c r="J300" s="48">
        <f>H300*I300</f>
        <v>0</v>
      </c>
      <c r="K300" s="47"/>
      <c r="L300" s="47">
        <f>H300*K300</f>
        <v>0</v>
      </c>
      <c r="M300" s="47"/>
      <c r="N300" s="47">
        <f>H300*M300</f>
        <v>0</v>
      </c>
      <c r="O300" s="48">
        <v>21</v>
      </c>
      <c r="P300" s="48">
        <f>J300*(O300/100)</f>
        <v>0</v>
      </c>
      <c r="Q300" s="48">
        <f>J300+P300</f>
        <v>0</v>
      </c>
      <c r="R300" s="39"/>
      <c r="S300" s="39"/>
      <c r="T300" s="39"/>
    </row>
    <row r="301" spans="1:20" s="40" customFormat="1" ht="24" outlineLevel="3">
      <c r="A301" s="41"/>
      <c r="B301" s="42"/>
      <c r="C301" s="43">
        <v>4</v>
      </c>
      <c r="D301" s="44" t="s">
        <v>79</v>
      </c>
      <c r="E301" s="45" t="s">
        <v>323</v>
      </c>
      <c r="F301" s="46" t="s">
        <v>324</v>
      </c>
      <c r="G301" s="44" t="s">
        <v>130</v>
      </c>
      <c r="H301" s="47">
        <v>1.125</v>
      </c>
      <c r="I301" s="72"/>
      <c r="J301" s="48">
        <f>H301*I301</f>
        <v>0</v>
      </c>
      <c r="K301" s="47">
        <v>1.6100000000000001E-3</v>
      </c>
      <c r="L301" s="47">
        <f>H301*K301</f>
        <v>1.8112500000000001E-3</v>
      </c>
      <c r="M301" s="47"/>
      <c r="N301" s="47">
        <f>H301*M301</f>
        <v>0</v>
      </c>
      <c r="O301" s="48">
        <v>21</v>
      </c>
      <c r="P301" s="48">
        <f>J301*(O301/100)</f>
        <v>0</v>
      </c>
      <c r="Q301" s="48">
        <f>J301+P301</f>
        <v>0</v>
      </c>
      <c r="R301" s="39"/>
      <c r="S301" s="39"/>
      <c r="T301" s="39"/>
    </row>
    <row r="302" spans="1:20" s="40" customFormat="1" ht="12" outlineLevel="4">
      <c r="A302" s="49"/>
      <c r="B302" s="50"/>
      <c r="C302" s="50"/>
      <c r="D302" s="51"/>
      <c r="E302" s="52" t="s">
        <v>14</v>
      </c>
      <c r="F302" s="53" t="s">
        <v>315</v>
      </c>
      <c r="G302" s="51"/>
      <c r="H302" s="54">
        <v>0</v>
      </c>
      <c r="I302" s="55"/>
      <c r="J302" s="56"/>
      <c r="K302" s="54"/>
      <c r="L302" s="54"/>
      <c r="M302" s="54"/>
      <c r="N302" s="54"/>
      <c r="O302" s="56"/>
      <c r="P302" s="56"/>
      <c r="Q302" s="56"/>
      <c r="R302" s="38"/>
      <c r="S302" s="39"/>
    </row>
    <row r="303" spans="1:20" s="40" customFormat="1" ht="12" outlineLevel="4">
      <c r="A303" s="49"/>
      <c r="B303" s="50"/>
      <c r="C303" s="50"/>
      <c r="D303" s="51"/>
      <c r="E303" s="52"/>
      <c r="F303" s="53" t="s">
        <v>319</v>
      </c>
      <c r="G303" s="51"/>
      <c r="H303" s="54">
        <v>1.125</v>
      </c>
      <c r="I303" s="55"/>
      <c r="J303" s="56"/>
      <c r="K303" s="54"/>
      <c r="L303" s="54"/>
      <c r="M303" s="54"/>
      <c r="N303" s="54"/>
      <c r="O303" s="56"/>
      <c r="P303" s="56"/>
      <c r="Q303" s="56"/>
      <c r="R303" s="38"/>
      <c r="S303" s="39"/>
    </row>
    <row r="304" spans="1:20" s="40" customFormat="1" ht="7.5" customHeight="1" outlineLevel="4">
      <c r="A304" s="39"/>
      <c r="B304" s="57"/>
      <c r="C304" s="58"/>
      <c r="D304" s="59"/>
      <c r="E304" s="60"/>
      <c r="F304" s="61"/>
      <c r="G304" s="59"/>
      <c r="H304" s="62"/>
      <c r="I304" s="63"/>
      <c r="J304" s="64"/>
      <c r="K304" s="65"/>
      <c r="L304" s="65"/>
      <c r="M304" s="65"/>
      <c r="N304" s="65"/>
      <c r="O304" s="64"/>
      <c r="P304" s="64"/>
      <c r="Q304" s="64"/>
      <c r="R304" s="38"/>
      <c r="S304" s="39"/>
    </row>
    <row r="305" spans="1:20" s="40" customFormat="1" ht="24" outlineLevel="3">
      <c r="A305" s="41"/>
      <c r="B305" s="42"/>
      <c r="C305" s="43">
        <v>5</v>
      </c>
      <c r="D305" s="44" t="s">
        <v>79</v>
      </c>
      <c r="E305" s="45" t="s">
        <v>325</v>
      </c>
      <c r="F305" s="46" t="s">
        <v>326</v>
      </c>
      <c r="G305" s="44" t="s">
        <v>130</v>
      </c>
      <c r="H305" s="47">
        <v>0.125</v>
      </c>
      <c r="I305" s="72"/>
      <c r="J305" s="48">
        <f>H305*I305</f>
        <v>0</v>
      </c>
      <c r="K305" s="47"/>
      <c r="L305" s="47">
        <f>H305*K305</f>
        <v>0</v>
      </c>
      <c r="M305" s="47"/>
      <c r="N305" s="47">
        <f>H305*M305</f>
        <v>0</v>
      </c>
      <c r="O305" s="48">
        <v>21</v>
      </c>
      <c r="P305" s="48">
        <f>J305*(O305/100)</f>
        <v>0</v>
      </c>
      <c r="Q305" s="48">
        <f>J305+P305</f>
        <v>0</v>
      </c>
      <c r="R305" s="39"/>
      <c r="S305" s="39"/>
      <c r="T305" s="39"/>
    </row>
    <row r="306" spans="1:20" s="40" customFormat="1" ht="24" outlineLevel="3">
      <c r="A306" s="41"/>
      <c r="B306" s="42"/>
      <c r="C306" s="43">
        <v>6</v>
      </c>
      <c r="D306" s="44" t="s">
        <v>79</v>
      </c>
      <c r="E306" s="45" t="s">
        <v>327</v>
      </c>
      <c r="F306" s="46" t="s">
        <v>328</v>
      </c>
      <c r="G306" s="44" t="s">
        <v>112</v>
      </c>
      <c r="H306" s="47">
        <v>8.3250000000000005E-2</v>
      </c>
      <c r="I306" s="72"/>
      <c r="J306" s="48">
        <f>H306*I306</f>
        <v>0</v>
      </c>
      <c r="K306" s="47">
        <v>1.9539999999999998E-2</v>
      </c>
      <c r="L306" s="47">
        <f>H306*K306</f>
        <v>1.626705E-3</v>
      </c>
      <c r="M306" s="47"/>
      <c r="N306" s="47">
        <f>H306*M306</f>
        <v>0</v>
      </c>
      <c r="O306" s="48">
        <v>21</v>
      </c>
      <c r="P306" s="48">
        <f>J306*(O306/100)</f>
        <v>0</v>
      </c>
      <c r="Q306" s="48">
        <f>J306+P306</f>
        <v>0</v>
      </c>
      <c r="R306" s="39"/>
      <c r="S306" s="39"/>
      <c r="T306" s="39"/>
    </row>
    <row r="307" spans="1:20" s="40" customFormat="1" ht="12" outlineLevel="4">
      <c r="A307" s="49"/>
      <c r="B307" s="50"/>
      <c r="C307" s="50"/>
      <c r="D307" s="51"/>
      <c r="E307" s="52" t="s">
        <v>14</v>
      </c>
      <c r="F307" s="53" t="s">
        <v>329</v>
      </c>
      <c r="G307" s="51"/>
      <c r="H307" s="54">
        <v>0</v>
      </c>
      <c r="I307" s="55"/>
      <c r="J307" s="56"/>
      <c r="K307" s="54"/>
      <c r="L307" s="54"/>
      <c r="M307" s="54"/>
      <c r="N307" s="54"/>
      <c r="O307" s="56"/>
      <c r="P307" s="56"/>
      <c r="Q307" s="56"/>
      <c r="R307" s="38"/>
      <c r="S307" s="39"/>
    </row>
    <row r="308" spans="1:20" s="40" customFormat="1" ht="12" outlineLevel="4">
      <c r="A308" s="49"/>
      <c r="B308" s="50"/>
      <c r="C308" s="50"/>
      <c r="D308" s="51"/>
      <c r="E308" s="52"/>
      <c r="F308" s="53" t="s">
        <v>330</v>
      </c>
      <c r="G308" s="51"/>
      <c r="H308" s="54">
        <v>8.3250000000000005E-2</v>
      </c>
      <c r="I308" s="55"/>
      <c r="J308" s="56"/>
      <c r="K308" s="54"/>
      <c r="L308" s="54"/>
      <c r="M308" s="54"/>
      <c r="N308" s="54"/>
      <c r="O308" s="56"/>
      <c r="P308" s="56"/>
      <c r="Q308" s="56"/>
      <c r="R308" s="38"/>
      <c r="S308" s="39"/>
    </row>
    <row r="309" spans="1:20" s="40" customFormat="1" ht="7.5" customHeight="1" outlineLevel="4">
      <c r="A309" s="39"/>
      <c r="B309" s="57"/>
      <c r="C309" s="58"/>
      <c r="D309" s="59"/>
      <c r="E309" s="60"/>
      <c r="F309" s="61"/>
      <c r="G309" s="59"/>
      <c r="H309" s="62"/>
      <c r="I309" s="63"/>
      <c r="J309" s="64"/>
      <c r="K309" s="65"/>
      <c r="L309" s="65"/>
      <c r="M309" s="65"/>
      <c r="N309" s="65"/>
      <c r="O309" s="64"/>
      <c r="P309" s="64"/>
      <c r="Q309" s="64"/>
      <c r="R309" s="38"/>
      <c r="S309" s="39"/>
    </row>
    <row r="310" spans="1:20" s="40" customFormat="1" ht="12" outlineLevel="3">
      <c r="A310" s="41"/>
      <c r="B310" s="42"/>
      <c r="C310" s="43">
        <v>7</v>
      </c>
      <c r="D310" s="44" t="s">
        <v>123</v>
      </c>
      <c r="E310" s="45" t="s">
        <v>238</v>
      </c>
      <c r="F310" s="46" t="s">
        <v>239</v>
      </c>
      <c r="G310" s="44" t="s">
        <v>112</v>
      </c>
      <c r="H310" s="47">
        <v>8.3000000000000004E-2</v>
      </c>
      <c r="I310" s="72"/>
      <c r="J310" s="48">
        <f>H310*I310</f>
        <v>0</v>
      </c>
      <c r="K310" s="47">
        <v>1</v>
      </c>
      <c r="L310" s="47">
        <f>H310*K310</f>
        <v>8.3000000000000004E-2</v>
      </c>
      <c r="M310" s="47"/>
      <c r="N310" s="47">
        <f>H310*M310</f>
        <v>0</v>
      </c>
      <c r="O310" s="48">
        <v>21</v>
      </c>
      <c r="P310" s="48">
        <f>J310*(O310/100)</f>
        <v>0</v>
      </c>
      <c r="Q310" s="48">
        <f>J310+P310</f>
        <v>0</v>
      </c>
      <c r="R310" s="39"/>
      <c r="S310" s="39"/>
      <c r="T310" s="39"/>
    </row>
    <row r="311" spans="1:20" s="40" customFormat="1" ht="12" outlineLevel="3">
      <c r="A311" s="41"/>
      <c r="B311" s="42"/>
      <c r="C311" s="43">
        <v>8</v>
      </c>
      <c r="D311" s="44" t="s">
        <v>79</v>
      </c>
      <c r="E311" s="45" t="s">
        <v>331</v>
      </c>
      <c r="F311" s="46" t="s">
        <v>332</v>
      </c>
      <c r="G311" s="44" t="s">
        <v>112</v>
      </c>
      <c r="H311" s="47">
        <v>4.6065000000000016E-2</v>
      </c>
      <c r="I311" s="72"/>
      <c r="J311" s="48">
        <f>H311*I311</f>
        <v>0</v>
      </c>
      <c r="K311" s="47">
        <v>1.0551200000000001</v>
      </c>
      <c r="L311" s="47">
        <f>H311*K311</f>
        <v>4.8604102800000021E-2</v>
      </c>
      <c r="M311" s="47"/>
      <c r="N311" s="47">
        <f>H311*M311</f>
        <v>0</v>
      </c>
      <c r="O311" s="48">
        <v>21</v>
      </c>
      <c r="P311" s="48">
        <f>J311*(O311/100)</f>
        <v>0</v>
      </c>
      <c r="Q311" s="48">
        <f>J311+P311</f>
        <v>0</v>
      </c>
      <c r="R311" s="39"/>
      <c r="S311" s="39"/>
      <c r="T311" s="39"/>
    </row>
    <row r="312" spans="1:20" s="40" customFormat="1" ht="12" outlineLevel="4">
      <c r="A312" s="49"/>
      <c r="B312" s="50"/>
      <c r="C312" s="50"/>
      <c r="D312" s="51"/>
      <c r="E312" s="52" t="s">
        <v>14</v>
      </c>
      <c r="F312" s="53" t="s">
        <v>333</v>
      </c>
      <c r="G312" s="51"/>
      <c r="H312" s="54">
        <v>0</v>
      </c>
      <c r="I312" s="55"/>
      <c r="J312" s="56"/>
      <c r="K312" s="54"/>
      <c r="L312" s="54"/>
      <c r="M312" s="54"/>
      <c r="N312" s="54"/>
      <c r="O312" s="56"/>
      <c r="P312" s="56"/>
      <c r="Q312" s="56"/>
      <c r="R312" s="38"/>
      <c r="S312" s="39"/>
    </row>
    <row r="313" spans="1:20" s="40" customFormat="1" ht="12" outlineLevel="4">
      <c r="A313" s="49"/>
      <c r="B313" s="50"/>
      <c r="C313" s="50"/>
      <c r="D313" s="51"/>
      <c r="E313" s="52"/>
      <c r="F313" s="53" t="s">
        <v>334</v>
      </c>
      <c r="G313" s="51"/>
      <c r="H313" s="54">
        <v>0</v>
      </c>
      <c r="I313" s="55"/>
      <c r="J313" s="56"/>
      <c r="K313" s="54"/>
      <c r="L313" s="54"/>
      <c r="M313" s="54"/>
      <c r="N313" s="54"/>
      <c r="O313" s="56"/>
      <c r="P313" s="56"/>
      <c r="Q313" s="56"/>
      <c r="R313" s="38"/>
      <c r="S313" s="39"/>
    </row>
    <row r="314" spans="1:20" s="40" customFormat="1" ht="12" outlineLevel="4">
      <c r="A314" s="49"/>
      <c r="B314" s="50"/>
      <c r="C314" s="50"/>
      <c r="D314" s="51"/>
      <c r="E314" s="52"/>
      <c r="F314" s="53" t="s">
        <v>335</v>
      </c>
      <c r="G314" s="51"/>
      <c r="H314" s="54">
        <v>3.8465000000000013E-2</v>
      </c>
      <c r="I314" s="55"/>
      <c r="J314" s="56"/>
      <c r="K314" s="54"/>
      <c r="L314" s="54"/>
      <c r="M314" s="54"/>
      <c r="N314" s="54"/>
      <c r="O314" s="56"/>
      <c r="P314" s="56"/>
      <c r="Q314" s="56"/>
      <c r="R314" s="38"/>
      <c r="S314" s="39"/>
    </row>
    <row r="315" spans="1:20" s="40" customFormat="1" ht="12" outlineLevel="4">
      <c r="A315" s="49"/>
      <c r="B315" s="50"/>
      <c r="C315" s="50"/>
      <c r="D315" s="51"/>
      <c r="E315" s="52"/>
      <c r="F315" s="53" t="s">
        <v>336</v>
      </c>
      <c r="G315" s="51"/>
      <c r="H315" s="54">
        <v>7.6E-3</v>
      </c>
      <c r="I315" s="55"/>
      <c r="J315" s="56"/>
      <c r="K315" s="54"/>
      <c r="L315" s="54"/>
      <c r="M315" s="54"/>
      <c r="N315" s="54"/>
      <c r="O315" s="56"/>
      <c r="P315" s="56"/>
      <c r="Q315" s="56"/>
      <c r="R315" s="38"/>
      <c r="S315" s="39"/>
    </row>
    <row r="316" spans="1:20" s="40" customFormat="1" ht="7.5" customHeight="1" outlineLevel="4">
      <c r="A316" s="39"/>
      <c r="B316" s="57"/>
      <c r="C316" s="58"/>
      <c r="D316" s="59"/>
      <c r="E316" s="60"/>
      <c r="F316" s="61"/>
      <c r="G316" s="59"/>
      <c r="H316" s="62"/>
      <c r="I316" s="63"/>
      <c r="J316" s="64"/>
      <c r="K316" s="65"/>
      <c r="L316" s="65"/>
      <c r="M316" s="65"/>
      <c r="N316" s="65"/>
      <c r="O316" s="64"/>
      <c r="P316" s="64"/>
      <c r="Q316" s="64"/>
      <c r="R316" s="38"/>
      <c r="S316" s="39"/>
    </row>
    <row r="317" spans="1:20" s="40" customFormat="1" ht="12" outlineLevel="3">
      <c r="A317" s="41"/>
      <c r="B317" s="42"/>
      <c r="C317" s="43">
        <v>9</v>
      </c>
      <c r="D317" s="44" t="s">
        <v>79</v>
      </c>
      <c r="E317" s="45" t="s">
        <v>3238</v>
      </c>
      <c r="F317" s="46" t="s">
        <v>3239</v>
      </c>
      <c r="G317" s="44" t="s">
        <v>82</v>
      </c>
      <c r="H317" s="47">
        <v>0.83590000000000009</v>
      </c>
      <c r="I317" s="72"/>
      <c r="J317" s="48">
        <f>H317*I317</f>
        <v>0</v>
      </c>
      <c r="K317" s="47">
        <v>2.5019499999999999</v>
      </c>
      <c r="L317" s="47">
        <f>H317*K317</f>
        <v>2.091380005</v>
      </c>
      <c r="M317" s="47"/>
      <c r="N317" s="47">
        <f>H317*M317</f>
        <v>0</v>
      </c>
      <c r="O317" s="48">
        <v>21</v>
      </c>
      <c r="P317" s="48">
        <f>J317*(O317/100)</f>
        <v>0</v>
      </c>
      <c r="Q317" s="48">
        <f>J317+P317</f>
        <v>0</v>
      </c>
      <c r="R317" s="39"/>
      <c r="S317" s="39"/>
      <c r="T317" s="39"/>
    </row>
    <row r="318" spans="1:20" s="40" customFormat="1" ht="12" outlineLevel="4">
      <c r="A318" s="49"/>
      <c r="B318" s="50"/>
      <c r="C318" s="50"/>
      <c r="D318" s="51"/>
      <c r="E318" s="52" t="s">
        <v>14</v>
      </c>
      <c r="F318" s="53" t="s">
        <v>3240</v>
      </c>
      <c r="G318" s="51"/>
      <c r="H318" s="54">
        <v>0</v>
      </c>
      <c r="I318" s="55"/>
      <c r="J318" s="56"/>
      <c r="K318" s="54"/>
      <c r="L318" s="54"/>
      <c r="M318" s="54"/>
      <c r="N318" s="54"/>
      <c r="O318" s="56"/>
      <c r="P318" s="56"/>
      <c r="Q318" s="56"/>
      <c r="R318" s="38"/>
      <c r="S318" s="39"/>
    </row>
    <row r="319" spans="1:20" s="40" customFormat="1" ht="12" outlineLevel="4">
      <c r="A319" s="49"/>
      <c r="B319" s="50"/>
      <c r="C319" s="50"/>
      <c r="D319" s="51"/>
      <c r="E319" s="52"/>
      <c r="F319" s="53" t="s">
        <v>3241</v>
      </c>
      <c r="G319" s="51"/>
      <c r="H319" s="54">
        <v>0.83590000000000009</v>
      </c>
      <c r="I319" s="55"/>
      <c r="J319" s="56"/>
      <c r="K319" s="54"/>
      <c r="L319" s="54"/>
      <c r="M319" s="54"/>
      <c r="N319" s="54"/>
      <c r="O319" s="56"/>
      <c r="P319" s="56"/>
      <c r="Q319" s="56"/>
      <c r="R319" s="38"/>
      <c r="S319" s="39"/>
    </row>
    <row r="320" spans="1:20" s="40" customFormat="1" ht="7.5" customHeight="1" outlineLevel="4">
      <c r="A320" s="39"/>
      <c r="B320" s="57"/>
      <c r="C320" s="58"/>
      <c r="D320" s="59"/>
      <c r="E320" s="60"/>
      <c r="F320" s="61"/>
      <c r="G320" s="59"/>
      <c r="H320" s="62"/>
      <c r="I320" s="63"/>
      <c r="J320" s="64"/>
      <c r="K320" s="65"/>
      <c r="L320" s="65"/>
      <c r="M320" s="65"/>
      <c r="N320" s="65"/>
      <c r="O320" s="64"/>
      <c r="P320" s="64"/>
      <c r="Q320" s="64"/>
      <c r="R320" s="38"/>
      <c r="S320" s="39"/>
    </row>
    <row r="321" spans="1:20" s="40" customFormat="1" ht="12" outlineLevel="3">
      <c r="A321" s="41"/>
      <c r="B321" s="42"/>
      <c r="C321" s="43">
        <v>10</v>
      </c>
      <c r="D321" s="44" t="s">
        <v>79</v>
      </c>
      <c r="E321" s="45" t="s">
        <v>3242</v>
      </c>
      <c r="F321" s="46" t="s">
        <v>3243</v>
      </c>
      <c r="G321" s="44" t="s">
        <v>112</v>
      </c>
      <c r="H321" s="47">
        <v>7.3200000000000001E-2</v>
      </c>
      <c r="I321" s="72"/>
      <c r="J321" s="48">
        <f>H321*I321</f>
        <v>0</v>
      </c>
      <c r="K321" s="47">
        <v>1.0492699999999999</v>
      </c>
      <c r="L321" s="47">
        <f>H321*K321</f>
        <v>7.6806563999999994E-2</v>
      </c>
      <c r="M321" s="47"/>
      <c r="N321" s="47">
        <f>H321*M321</f>
        <v>0</v>
      </c>
      <c r="O321" s="48">
        <v>21</v>
      </c>
      <c r="P321" s="48">
        <f>J321*(O321/100)</f>
        <v>0</v>
      </c>
      <c r="Q321" s="48">
        <f>J321+P321</f>
        <v>0</v>
      </c>
      <c r="R321" s="39"/>
      <c r="S321" s="39"/>
      <c r="T321" s="39"/>
    </row>
    <row r="322" spans="1:20" s="40" customFormat="1" ht="12" outlineLevel="4">
      <c r="A322" s="49"/>
      <c r="B322" s="50"/>
      <c r="C322" s="50"/>
      <c r="D322" s="51"/>
      <c r="E322" s="52" t="s">
        <v>14</v>
      </c>
      <c r="F322" s="53" t="s">
        <v>3244</v>
      </c>
      <c r="G322" s="51"/>
      <c r="H322" s="54">
        <v>0</v>
      </c>
      <c r="I322" s="55"/>
      <c r="J322" s="56"/>
      <c r="K322" s="54"/>
      <c r="L322" s="54"/>
      <c r="M322" s="54"/>
      <c r="N322" s="54"/>
      <c r="O322" s="56"/>
      <c r="P322" s="56"/>
      <c r="Q322" s="56"/>
      <c r="R322" s="38"/>
      <c r="S322" s="39"/>
    </row>
    <row r="323" spans="1:20" s="40" customFormat="1" ht="12" outlineLevel="4">
      <c r="A323" s="49"/>
      <c r="B323" s="50"/>
      <c r="C323" s="50"/>
      <c r="D323" s="51"/>
      <c r="E323" s="52"/>
      <c r="F323" s="53" t="s">
        <v>3245</v>
      </c>
      <c r="G323" s="51"/>
      <c r="H323" s="54">
        <v>6.0999999999999999E-2</v>
      </c>
      <c r="I323" s="55"/>
      <c r="J323" s="56"/>
      <c r="K323" s="54"/>
      <c r="L323" s="54"/>
      <c r="M323" s="54"/>
      <c r="N323" s="54"/>
      <c r="O323" s="56"/>
      <c r="P323" s="56"/>
      <c r="Q323" s="56"/>
      <c r="R323" s="38"/>
      <c r="S323" s="39"/>
    </row>
    <row r="324" spans="1:20" s="40" customFormat="1" ht="12" outlineLevel="4">
      <c r="A324" s="49"/>
      <c r="B324" s="50"/>
      <c r="C324" s="50"/>
      <c r="D324" s="51"/>
      <c r="E324" s="52"/>
      <c r="F324" s="53" t="s">
        <v>3246</v>
      </c>
      <c r="G324" s="51"/>
      <c r="H324" s="54">
        <v>1.2200000000000001E-2</v>
      </c>
      <c r="I324" s="55"/>
      <c r="J324" s="56"/>
      <c r="K324" s="54"/>
      <c r="L324" s="54"/>
      <c r="M324" s="54"/>
      <c r="N324" s="54"/>
      <c r="O324" s="56"/>
      <c r="P324" s="56"/>
      <c r="Q324" s="56"/>
      <c r="R324" s="38"/>
      <c r="S324" s="39"/>
    </row>
    <row r="325" spans="1:20" s="40" customFormat="1" ht="7.5" customHeight="1" outlineLevel="4">
      <c r="A325" s="39"/>
      <c r="B325" s="57"/>
      <c r="C325" s="58"/>
      <c r="D325" s="59"/>
      <c r="E325" s="60"/>
      <c r="F325" s="61"/>
      <c r="G325" s="59"/>
      <c r="H325" s="62"/>
      <c r="I325" s="63"/>
      <c r="J325" s="64"/>
      <c r="K325" s="65"/>
      <c r="L325" s="65"/>
      <c r="M325" s="65"/>
      <c r="N325" s="65"/>
      <c r="O325" s="64"/>
      <c r="P325" s="64"/>
      <c r="Q325" s="64"/>
      <c r="R325" s="38"/>
      <c r="S325" s="39"/>
    </row>
    <row r="326" spans="1:20" s="40" customFormat="1" ht="12" outlineLevel="3">
      <c r="A326" s="41"/>
      <c r="B326" s="42"/>
      <c r="C326" s="43">
        <v>11</v>
      </c>
      <c r="D326" s="44" t="s">
        <v>79</v>
      </c>
      <c r="E326" s="45" t="s">
        <v>3247</v>
      </c>
      <c r="F326" s="46" t="s">
        <v>3248</v>
      </c>
      <c r="G326" s="44" t="s">
        <v>130</v>
      </c>
      <c r="H326" s="47">
        <v>3.7219000000000002</v>
      </c>
      <c r="I326" s="72"/>
      <c r="J326" s="48">
        <f>H326*I326</f>
        <v>0</v>
      </c>
      <c r="K326" s="47">
        <v>8.7399999999999995E-3</v>
      </c>
      <c r="L326" s="47">
        <f>H326*K326</f>
        <v>3.2529405999999997E-2</v>
      </c>
      <c r="M326" s="47"/>
      <c r="N326" s="47">
        <f>H326*M326</f>
        <v>0</v>
      </c>
      <c r="O326" s="48">
        <v>21</v>
      </c>
      <c r="P326" s="48">
        <f>J326*(O326/100)</f>
        <v>0</v>
      </c>
      <c r="Q326" s="48">
        <f>J326+P326</f>
        <v>0</v>
      </c>
      <c r="R326" s="39"/>
      <c r="S326" s="39"/>
      <c r="T326" s="39"/>
    </row>
    <row r="327" spans="1:20" s="40" customFormat="1" ht="12" outlineLevel="4">
      <c r="A327" s="49"/>
      <c r="B327" s="50"/>
      <c r="C327" s="50"/>
      <c r="D327" s="51"/>
      <c r="E327" s="52" t="s">
        <v>14</v>
      </c>
      <c r="F327" s="53" t="s">
        <v>3249</v>
      </c>
      <c r="G327" s="51"/>
      <c r="H327" s="54">
        <v>3.7219000000000002</v>
      </c>
      <c r="I327" s="55"/>
      <c r="J327" s="56"/>
      <c r="K327" s="54"/>
      <c r="L327" s="54"/>
      <c r="M327" s="54"/>
      <c r="N327" s="54"/>
      <c r="O327" s="56"/>
      <c r="P327" s="56"/>
      <c r="Q327" s="56"/>
      <c r="R327" s="38"/>
      <c r="S327" s="39"/>
    </row>
    <row r="328" spans="1:20" s="40" customFormat="1" ht="7.5" customHeight="1" outlineLevel="4">
      <c r="A328" s="39"/>
      <c r="B328" s="57"/>
      <c r="C328" s="58"/>
      <c r="D328" s="59"/>
      <c r="E328" s="60"/>
      <c r="F328" s="61"/>
      <c r="G328" s="59"/>
      <c r="H328" s="62"/>
      <c r="I328" s="63"/>
      <c r="J328" s="64"/>
      <c r="K328" s="65"/>
      <c r="L328" s="65"/>
      <c r="M328" s="65"/>
      <c r="N328" s="65"/>
      <c r="O328" s="64"/>
      <c r="P328" s="64"/>
      <c r="Q328" s="64"/>
      <c r="R328" s="38"/>
      <c r="S328" s="39"/>
    </row>
    <row r="329" spans="1:20" s="40" customFormat="1" ht="12" outlineLevel="3">
      <c r="A329" s="41"/>
      <c r="B329" s="42"/>
      <c r="C329" s="43">
        <v>12</v>
      </c>
      <c r="D329" s="44" t="s">
        <v>79</v>
      </c>
      <c r="E329" s="45" t="s">
        <v>3250</v>
      </c>
      <c r="F329" s="46" t="s">
        <v>3251</v>
      </c>
      <c r="G329" s="44" t="s">
        <v>130</v>
      </c>
      <c r="H329" s="47">
        <v>3.722</v>
      </c>
      <c r="I329" s="72"/>
      <c r="J329" s="48">
        <f>H329*I329</f>
        <v>0</v>
      </c>
      <c r="K329" s="47"/>
      <c r="L329" s="47">
        <f>H329*K329</f>
        <v>0</v>
      </c>
      <c r="M329" s="47"/>
      <c r="N329" s="47">
        <f>H329*M329</f>
        <v>0</v>
      </c>
      <c r="O329" s="48">
        <v>21</v>
      </c>
      <c r="P329" s="48">
        <f>J329*(O329/100)</f>
        <v>0</v>
      </c>
      <c r="Q329" s="48">
        <f>J329+P329</f>
        <v>0</v>
      </c>
      <c r="R329" s="39"/>
      <c r="S329" s="39"/>
      <c r="T329" s="39"/>
    </row>
    <row r="330" spans="1:20" s="40" customFormat="1" ht="12" outlineLevel="3">
      <c r="A330" s="41"/>
      <c r="B330" s="42"/>
      <c r="C330" s="43">
        <v>13</v>
      </c>
      <c r="D330" s="44" t="s">
        <v>79</v>
      </c>
      <c r="E330" s="45" t="s">
        <v>3252</v>
      </c>
      <c r="F330" s="46" t="s">
        <v>3253</v>
      </c>
      <c r="G330" s="44" t="s">
        <v>130</v>
      </c>
      <c r="H330" s="47">
        <v>1.4448000000000001</v>
      </c>
      <c r="I330" s="72"/>
      <c r="J330" s="48">
        <f>H330*I330</f>
        <v>0</v>
      </c>
      <c r="K330" s="47">
        <v>6.5799999999999999E-3</v>
      </c>
      <c r="L330" s="47">
        <f>H330*K330</f>
        <v>9.5067840000000008E-3</v>
      </c>
      <c r="M330" s="47"/>
      <c r="N330" s="47">
        <f>H330*M330</f>
        <v>0</v>
      </c>
      <c r="O330" s="48">
        <v>21</v>
      </c>
      <c r="P330" s="48">
        <f>J330*(O330/100)</f>
        <v>0</v>
      </c>
      <c r="Q330" s="48">
        <f>J330+P330</f>
        <v>0</v>
      </c>
      <c r="R330" s="39"/>
      <c r="S330" s="39"/>
      <c r="T330" s="39"/>
    </row>
    <row r="331" spans="1:20" s="40" customFormat="1" ht="12" outlineLevel="4">
      <c r="A331" s="49"/>
      <c r="B331" s="50"/>
      <c r="C331" s="50"/>
      <c r="D331" s="51"/>
      <c r="E331" s="52" t="s">
        <v>14</v>
      </c>
      <c r="F331" s="53" t="s">
        <v>3254</v>
      </c>
      <c r="G331" s="51"/>
      <c r="H331" s="54">
        <v>1.4448000000000001</v>
      </c>
      <c r="I331" s="55"/>
      <c r="J331" s="56"/>
      <c r="K331" s="54"/>
      <c r="L331" s="54"/>
      <c r="M331" s="54"/>
      <c r="N331" s="54"/>
      <c r="O331" s="56"/>
      <c r="P331" s="56"/>
      <c r="Q331" s="56"/>
      <c r="R331" s="38"/>
      <c r="S331" s="39"/>
    </row>
    <row r="332" spans="1:20" s="40" customFormat="1" ht="7.5" customHeight="1" outlineLevel="4">
      <c r="A332" s="39"/>
      <c r="B332" s="57"/>
      <c r="C332" s="58"/>
      <c r="D332" s="59"/>
      <c r="E332" s="60"/>
      <c r="F332" s="61"/>
      <c r="G332" s="59"/>
      <c r="H332" s="62"/>
      <c r="I332" s="63"/>
      <c r="J332" s="64"/>
      <c r="K332" s="65"/>
      <c r="L332" s="65"/>
      <c r="M332" s="65"/>
      <c r="N332" s="65"/>
      <c r="O332" s="64"/>
      <c r="P332" s="64"/>
      <c r="Q332" s="64"/>
      <c r="R332" s="38"/>
      <c r="S332" s="39"/>
    </row>
    <row r="333" spans="1:20" s="40" customFormat="1" ht="12" outlineLevel="3">
      <c r="A333" s="41"/>
      <c r="B333" s="42"/>
      <c r="C333" s="43">
        <v>14</v>
      </c>
      <c r="D333" s="44" t="s">
        <v>79</v>
      </c>
      <c r="E333" s="45" t="s">
        <v>3255</v>
      </c>
      <c r="F333" s="46" t="s">
        <v>3256</v>
      </c>
      <c r="G333" s="44" t="s">
        <v>130</v>
      </c>
      <c r="H333" s="47">
        <v>1.4450000000000001</v>
      </c>
      <c r="I333" s="72"/>
      <c r="J333" s="48">
        <f>H333*I333</f>
        <v>0</v>
      </c>
      <c r="K333" s="47"/>
      <c r="L333" s="47">
        <f>H333*K333</f>
        <v>0</v>
      </c>
      <c r="M333" s="47"/>
      <c r="N333" s="47">
        <f>H333*M333</f>
        <v>0</v>
      </c>
      <c r="O333" s="48">
        <v>21</v>
      </c>
      <c r="P333" s="48">
        <f>J333*(O333/100)</f>
        <v>0</v>
      </c>
      <c r="Q333" s="48">
        <f>J333+P333</f>
        <v>0</v>
      </c>
      <c r="R333" s="39"/>
      <c r="S333" s="39"/>
      <c r="T333" s="39"/>
    </row>
    <row r="334" spans="1:20" s="40" customFormat="1" ht="12" outlineLevel="3">
      <c r="B334" s="38"/>
      <c r="C334" s="38"/>
      <c r="D334" s="38"/>
      <c r="E334" s="38"/>
      <c r="F334" s="38"/>
      <c r="G334" s="38"/>
      <c r="H334" s="38"/>
      <c r="I334" s="39"/>
      <c r="J334" s="39"/>
      <c r="K334" s="38"/>
      <c r="L334" s="38"/>
      <c r="M334" s="38"/>
      <c r="N334" s="38"/>
      <c r="O334" s="38"/>
      <c r="P334" s="39"/>
      <c r="Q334" s="39"/>
    </row>
    <row r="335" spans="1:20" s="40" customFormat="1" ht="12" outlineLevel="2">
      <c r="A335" s="16" t="s">
        <v>26</v>
      </c>
      <c r="B335" s="29">
        <v>3</v>
      </c>
      <c r="C335" s="30"/>
      <c r="D335" s="31" t="s">
        <v>78</v>
      </c>
      <c r="E335" s="31"/>
      <c r="F335" s="17" t="s">
        <v>27</v>
      </c>
      <c r="G335" s="31"/>
      <c r="H335" s="32"/>
      <c r="I335" s="33"/>
      <c r="J335" s="18">
        <f>SUBTOTAL(9,J336:J383)</f>
        <v>0</v>
      </c>
      <c r="K335" s="32"/>
      <c r="L335" s="19">
        <f>SUBTOTAL(9,L336:L383)</f>
        <v>225.25399939999997</v>
      </c>
      <c r="M335" s="32"/>
      <c r="N335" s="19">
        <f>SUBTOTAL(9,N336:N383)</f>
        <v>0</v>
      </c>
      <c r="O335" s="34"/>
      <c r="P335" s="18">
        <f>SUBTOTAL(9,P336:P383)</f>
        <v>0</v>
      </c>
      <c r="Q335" s="18">
        <f>SUBTOTAL(9,Q336:Q383)</f>
        <v>0</v>
      </c>
      <c r="R335" s="38"/>
      <c r="S335" s="39"/>
      <c r="T335" s="39"/>
    </row>
    <row r="336" spans="1:20" s="40" customFormat="1" ht="12" outlineLevel="3">
      <c r="A336" s="41"/>
      <c r="B336" s="42"/>
      <c r="C336" s="43">
        <v>1</v>
      </c>
      <c r="D336" s="44" t="s">
        <v>79</v>
      </c>
      <c r="E336" s="45" t="s">
        <v>337</v>
      </c>
      <c r="F336" s="46" t="s">
        <v>338</v>
      </c>
      <c r="G336" s="44" t="s">
        <v>130</v>
      </c>
      <c r="H336" s="47">
        <v>283</v>
      </c>
      <c r="I336" s="72"/>
      <c r="J336" s="48">
        <f>H336*I336</f>
        <v>0</v>
      </c>
      <c r="K336" s="47">
        <v>0.16700000000000001</v>
      </c>
      <c r="L336" s="47">
        <f>H336*K336</f>
        <v>47.261000000000003</v>
      </c>
      <c r="M336" s="47"/>
      <c r="N336" s="47">
        <f>H336*M336</f>
        <v>0</v>
      </c>
      <c r="O336" s="48">
        <v>21</v>
      </c>
      <c r="P336" s="48">
        <f>J336*(O336/100)</f>
        <v>0</v>
      </c>
      <c r="Q336" s="48">
        <f>J336+P336</f>
        <v>0</v>
      </c>
      <c r="R336" s="39"/>
      <c r="S336" s="39"/>
      <c r="T336" s="39"/>
    </row>
    <row r="337" spans="1:20" s="40" customFormat="1" ht="12" outlineLevel="4">
      <c r="A337" s="49"/>
      <c r="B337" s="50"/>
      <c r="C337" s="50"/>
      <c r="D337" s="51"/>
      <c r="E337" s="52" t="s">
        <v>14</v>
      </c>
      <c r="F337" s="53" t="s">
        <v>339</v>
      </c>
      <c r="G337" s="51"/>
      <c r="H337" s="54">
        <v>6.9610000000000003</v>
      </c>
      <c r="I337" s="55"/>
      <c r="J337" s="56"/>
      <c r="K337" s="54"/>
      <c r="L337" s="54"/>
      <c r="M337" s="54"/>
      <c r="N337" s="54"/>
      <c r="O337" s="56"/>
      <c r="P337" s="56"/>
      <c r="Q337" s="56"/>
      <c r="R337" s="38"/>
      <c r="S337" s="39"/>
    </row>
    <row r="338" spans="1:20" s="40" customFormat="1" ht="12" outlineLevel="4">
      <c r="A338" s="49"/>
      <c r="B338" s="50"/>
      <c r="C338" s="50"/>
      <c r="D338" s="51"/>
      <c r="E338" s="52"/>
      <c r="F338" s="53" t="s">
        <v>340</v>
      </c>
      <c r="G338" s="51"/>
      <c r="H338" s="54">
        <v>36.58</v>
      </c>
      <c r="I338" s="55"/>
      <c r="J338" s="56"/>
      <c r="K338" s="54"/>
      <c r="L338" s="54"/>
      <c r="M338" s="54"/>
      <c r="N338" s="54"/>
      <c r="O338" s="56"/>
      <c r="P338" s="56"/>
      <c r="Q338" s="56"/>
      <c r="R338" s="38"/>
      <c r="S338" s="39"/>
    </row>
    <row r="339" spans="1:20" s="40" customFormat="1" ht="12" outlineLevel="4">
      <c r="A339" s="49"/>
      <c r="B339" s="50"/>
      <c r="C339" s="50"/>
      <c r="D339" s="51"/>
      <c r="E339" s="52"/>
      <c r="F339" s="53" t="s">
        <v>341</v>
      </c>
      <c r="G339" s="51"/>
      <c r="H339" s="54">
        <v>238.69</v>
      </c>
      <c r="I339" s="55"/>
      <c r="J339" s="56"/>
      <c r="K339" s="54"/>
      <c r="L339" s="54"/>
      <c r="M339" s="54"/>
      <c r="N339" s="54"/>
      <c r="O339" s="56"/>
      <c r="P339" s="56"/>
      <c r="Q339" s="56"/>
      <c r="R339" s="38"/>
      <c r="S339" s="39"/>
    </row>
    <row r="340" spans="1:20" s="40" customFormat="1" ht="12" outlineLevel="4">
      <c r="A340" s="49"/>
      <c r="B340" s="50"/>
      <c r="C340" s="50"/>
      <c r="D340" s="51"/>
      <c r="E340" s="52"/>
      <c r="F340" s="53" t="s">
        <v>342</v>
      </c>
      <c r="G340" s="51"/>
      <c r="H340" s="54">
        <v>0.76900000000000002</v>
      </c>
      <c r="I340" s="55"/>
      <c r="J340" s="56"/>
      <c r="K340" s="54"/>
      <c r="L340" s="54"/>
      <c r="M340" s="54"/>
      <c r="N340" s="54"/>
      <c r="O340" s="56"/>
      <c r="P340" s="56"/>
      <c r="Q340" s="56"/>
      <c r="R340" s="38"/>
      <c r="S340" s="39"/>
    </row>
    <row r="341" spans="1:20" s="40" customFormat="1" ht="7.5" customHeight="1" outlineLevel="4">
      <c r="A341" s="39"/>
      <c r="B341" s="57"/>
      <c r="C341" s="58"/>
      <c r="D341" s="59"/>
      <c r="E341" s="60"/>
      <c r="F341" s="61"/>
      <c r="G341" s="59"/>
      <c r="H341" s="62"/>
      <c r="I341" s="63"/>
      <c r="J341" s="64"/>
      <c r="K341" s="65"/>
      <c r="L341" s="65"/>
      <c r="M341" s="65"/>
      <c r="N341" s="65"/>
      <c r="O341" s="64"/>
      <c r="P341" s="64"/>
      <c r="Q341" s="64"/>
      <c r="R341" s="38"/>
      <c r="S341" s="39"/>
    </row>
    <row r="342" spans="1:20" s="40" customFormat="1" ht="12" outlineLevel="3">
      <c r="A342" s="41"/>
      <c r="B342" s="42"/>
      <c r="C342" s="43">
        <v>2</v>
      </c>
      <c r="D342" s="44" t="s">
        <v>123</v>
      </c>
      <c r="E342" s="45" t="s">
        <v>343</v>
      </c>
      <c r="F342" s="46" t="s">
        <v>344</v>
      </c>
      <c r="G342" s="44" t="s">
        <v>130</v>
      </c>
      <c r="H342" s="47">
        <v>292</v>
      </c>
      <c r="I342" s="72"/>
      <c r="J342" s="48">
        <f>H342*I342</f>
        <v>0</v>
      </c>
      <c r="K342" s="47">
        <v>0.11799999999999999</v>
      </c>
      <c r="L342" s="47">
        <f>H342*K342</f>
        <v>34.455999999999996</v>
      </c>
      <c r="M342" s="47"/>
      <c r="N342" s="47">
        <f>H342*M342</f>
        <v>0</v>
      </c>
      <c r="O342" s="48">
        <v>21</v>
      </c>
      <c r="P342" s="48">
        <f>J342*(O342/100)</f>
        <v>0</v>
      </c>
      <c r="Q342" s="48">
        <f>J342+P342</f>
        <v>0</v>
      </c>
      <c r="R342" s="39"/>
      <c r="S342" s="39"/>
      <c r="T342" s="39"/>
    </row>
    <row r="343" spans="1:20" s="40" customFormat="1" ht="12" outlineLevel="4">
      <c r="A343" s="49"/>
      <c r="B343" s="50"/>
      <c r="C343" s="50"/>
      <c r="D343" s="51"/>
      <c r="E343" s="52" t="s">
        <v>14</v>
      </c>
      <c r="F343" s="53" t="s">
        <v>345</v>
      </c>
      <c r="G343" s="51"/>
      <c r="H343" s="54">
        <v>283</v>
      </c>
      <c r="I343" s="55"/>
      <c r="J343" s="56"/>
      <c r="K343" s="54"/>
      <c r="L343" s="54"/>
      <c r="M343" s="54"/>
      <c r="N343" s="54"/>
      <c r="O343" s="56"/>
      <c r="P343" s="56"/>
      <c r="Q343" s="56"/>
      <c r="R343" s="38"/>
      <c r="S343" s="39"/>
    </row>
    <row r="344" spans="1:20" s="40" customFormat="1" ht="12" outlineLevel="4">
      <c r="A344" s="49"/>
      <c r="B344" s="50"/>
      <c r="C344" s="50"/>
      <c r="D344" s="51"/>
      <c r="E344" s="52"/>
      <c r="F344" s="53" t="s">
        <v>346</v>
      </c>
      <c r="G344" s="51"/>
      <c r="H344" s="54">
        <v>8.49</v>
      </c>
      <c r="I344" s="55"/>
      <c r="J344" s="56"/>
      <c r="K344" s="54"/>
      <c r="L344" s="54"/>
      <c r="M344" s="54"/>
      <c r="N344" s="54"/>
      <c r="O344" s="56"/>
      <c r="P344" s="56"/>
      <c r="Q344" s="56"/>
      <c r="R344" s="38"/>
      <c r="S344" s="39"/>
    </row>
    <row r="345" spans="1:20" s="40" customFormat="1" ht="12" outlineLevel="4">
      <c r="A345" s="49"/>
      <c r="B345" s="50"/>
      <c r="C345" s="50"/>
      <c r="D345" s="51"/>
      <c r="E345" s="52"/>
      <c r="F345" s="53" t="s">
        <v>347</v>
      </c>
      <c r="G345" s="51"/>
      <c r="H345" s="54">
        <v>0.51</v>
      </c>
      <c r="I345" s="55"/>
      <c r="J345" s="56"/>
      <c r="K345" s="54"/>
      <c r="L345" s="54"/>
      <c r="M345" s="54"/>
      <c r="N345" s="54"/>
      <c r="O345" s="56"/>
      <c r="P345" s="56"/>
      <c r="Q345" s="56"/>
      <c r="R345" s="38"/>
      <c r="S345" s="39"/>
    </row>
    <row r="346" spans="1:20" s="40" customFormat="1" ht="7.5" customHeight="1" outlineLevel="4">
      <c r="A346" s="39"/>
      <c r="B346" s="57"/>
      <c r="C346" s="58"/>
      <c r="D346" s="59"/>
      <c r="E346" s="60"/>
      <c r="F346" s="61"/>
      <c r="G346" s="59"/>
      <c r="H346" s="62"/>
      <c r="I346" s="63"/>
      <c r="J346" s="64"/>
      <c r="K346" s="65"/>
      <c r="L346" s="65"/>
      <c r="M346" s="65"/>
      <c r="N346" s="65"/>
      <c r="O346" s="64"/>
      <c r="P346" s="64"/>
      <c r="Q346" s="64"/>
      <c r="R346" s="38"/>
      <c r="S346" s="39"/>
    </row>
    <row r="347" spans="1:20" s="40" customFormat="1" ht="12" outlineLevel="3">
      <c r="A347" s="41"/>
      <c r="B347" s="42"/>
      <c r="C347" s="43">
        <v>3</v>
      </c>
      <c r="D347" s="44" t="s">
        <v>79</v>
      </c>
      <c r="E347" s="45" t="s">
        <v>348</v>
      </c>
      <c r="F347" s="46" t="s">
        <v>349</v>
      </c>
      <c r="G347" s="44" t="s">
        <v>130</v>
      </c>
      <c r="H347" s="47">
        <v>283</v>
      </c>
      <c r="I347" s="72"/>
      <c r="J347" s="48">
        <f>H347*I347</f>
        <v>0</v>
      </c>
      <c r="K347" s="47"/>
      <c r="L347" s="47">
        <f>H347*K347</f>
        <v>0</v>
      </c>
      <c r="M347" s="47"/>
      <c r="N347" s="47">
        <f>H347*M347</f>
        <v>0</v>
      </c>
      <c r="O347" s="48">
        <v>21</v>
      </c>
      <c r="P347" s="48">
        <f>J347*(O347/100)</f>
        <v>0</v>
      </c>
      <c r="Q347" s="48">
        <f>J347+P347</f>
        <v>0</v>
      </c>
      <c r="R347" s="39"/>
      <c r="S347" s="39"/>
      <c r="T347" s="39"/>
    </row>
    <row r="348" spans="1:20" s="40" customFormat="1" ht="12" outlineLevel="3">
      <c r="A348" s="41"/>
      <c r="B348" s="42"/>
      <c r="C348" s="43">
        <v>4</v>
      </c>
      <c r="D348" s="44" t="s">
        <v>79</v>
      </c>
      <c r="E348" s="45" t="s">
        <v>350</v>
      </c>
      <c r="F348" s="46" t="s">
        <v>351</v>
      </c>
      <c r="G348" s="44" t="s">
        <v>130</v>
      </c>
      <c r="H348" s="47">
        <v>283</v>
      </c>
      <c r="I348" s="72"/>
      <c r="J348" s="48">
        <f>H348*I348</f>
        <v>0</v>
      </c>
      <c r="K348" s="47"/>
      <c r="L348" s="47">
        <f>H348*K348</f>
        <v>0</v>
      </c>
      <c r="M348" s="47"/>
      <c r="N348" s="47">
        <f>H348*M348</f>
        <v>0</v>
      </c>
      <c r="O348" s="48">
        <v>21</v>
      </c>
      <c r="P348" s="48">
        <f>J348*(O348/100)</f>
        <v>0</v>
      </c>
      <c r="Q348" s="48">
        <f>J348+P348</f>
        <v>0</v>
      </c>
      <c r="R348" s="39"/>
      <c r="S348" s="39"/>
      <c r="T348" s="39"/>
    </row>
    <row r="349" spans="1:20" s="40" customFormat="1" ht="12" outlineLevel="3">
      <c r="A349" s="41"/>
      <c r="B349" s="42"/>
      <c r="C349" s="43">
        <v>5</v>
      </c>
      <c r="D349" s="44" t="s">
        <v>79</v>
      </c>
      <c r="E349" s="45" t="s">
        <v>352</v>
      </c>
      <c r="F349" s="46" t="s">
        <v>353</v>
      </c>
      <c r="G349" s="44" t="s">
        <v>130</v>
      </c>
      <c r="H349" s="47">
        <v>75</v>
      </c>
      <c r="I349" s="72"/>
      <c r="J349" s="48">
        <f>H349*I349</f>
        <v>0</v>
      </c>
      <c r="K349" s="47">
        <v>0.1837</v>
      </c>
      <c r="L349" s="47">
        <f>H349*K349</f>
        <v>13.7775</v>
      </c>
      <c r="M349" s="47"/>
      <c r="N349" s="47">
        <f>H349*M349</f>
        <v>0</v>
      </c>
      <c r="O349" s="48">
        <v>21</v>
      </c>
      <c r="P349" s="48">
        <f>J349*(O349/100)</f>
        <v>0</v>
      </c>
      <c r="Q349" s="48">
        <f>J349+P349</f>
        <v>0</v>
      </c>
      <c r="R349" s="39"/>
      <c r="S349" s="39"/>
      <c r="T349" s="39"/>
    </row>
    <row r="350" spans="1:20" s="40" customFormat="1" ht="12" outlineLevel="4">
      <c r="A350" s="49"/>
      <c r="B350" s="50"/>
      <c r="C350" s="50"/>
      <c r="D350" s="51"/>
      <c r="E350" s="52" t="s">
        <v>14</v>
      </c>
      <c r="F350" s="53" t="s">
        <v>354</v>
      </c>
      <c r="G350" s="51"/>
      <c r="H350" s="54">
        <v>75</v>
      </c>
      <c r="I350" s="55"/>
      <c r="J350" s="56"/>
      <c r="K350" s="54"/>
      <c r="L350" s="54"/>
      <c r="M350" s="54"/>
      <c r="N350" s="54"/>
      <c r="O350" s="56"/>
      <c r="P350" s="56"/>
      <c r="Q350" s="56"/>
      <c r="R350" s="38"/>
      <c r="S350" s="39"/>
    </row>
    <row r="351" spans="1:20" s="40" customFormat="1" ht="7.5" customHeight="1" outlineLevel="4">
      <c r="A351" s="39"/>
      <c r="B351" s="57"/>
      <c r="C351" s="58"/>
      <c r="D351" s="59"/>
      <c r="E351" s="60"/>
      <c r="F351" s="61"/>
      <c r="G351" s="59"/>
      <c r="H351" s="62"/>
      <c r="I351" s="63"/>
      <c r="J351" s="64"/>
      <c r="K351" s="65"/>
      <c r="L351" s="65"/>
      <c r="M351" s="65"/>
      <c r="N351" s="65"/>
      <c r="O351" s="64"/>
      <c r="P351" s="64"/>
      <c r="Q351" s="64"/>
      <c r="R351" s="38"/>
      <c r="S351" s="39"/>
    </row>
    <row r="352" spans="1:20" s="40" customFormat="1" ht="12" outlineLevel="3">
      <c r="A352" s="41"/>
      <c r="B352" s="42"/>
      <c r="C352" s="43">
        <v>6</v>
      </c>
      <c r="D352" s="44" t="s">
        <v>123</v>
      </c>
      <c r="E352" s="45" t="s">
        <v>355</v>
      </c>
      <c r="F352" s="46" t="s">
        <v>356</v>
      </c>
      <c r="G352" s="44" t="s">
        <v>130</v>
      </c>
      <c r="H352" s="47">
        <v>78</v>
      </c>
      <c r="I352" s="72"/>
      <c r="J352" s="48">
        <f>H352*I352</f>
        <v>0</v>
      </c>
      <c r="K352" s="47">
        <v>0.222</v>
      </c>
      <c r="L352" s="47">
        <f>H352*K352</f>
        <v>17.315999999999999</v>
      </c>
      <c r="M352" s="47"/>
      <c r="N352" s="47">
        <f>H352*M352</f>
        <v>0</v>
      </c>
      <c r="O352" s="48">
        <v>21</v>
      </c>
      <c r="P352" s="48">
        <f>J352*(O352/100)</f>
        <v>0</v>
      </c>
      <c r="Q352" s="48">
        <f>J352+P352</f>
        <v>0</v>
      </c>
      <c r="R352" s="39"/>
      <c r="S352" s="39"/>
      <c r="T352" s="39"/>
    </row>
    <row r="353" spans="1:20" s="40" customFormat="1" ht="12" outlineLevel="4">
      <c r="A353" s="49"/>
      <c r="B353" s="50"/>
      <c r="C353" s="50"/>
      <c r="D353" s="51"/>
      <c r="E353" s="52" t="s">
        <v>14</v>
      </c>
      <c r="F353" s="53" t="s">
        <v>357</v>
      </c>
      <c r="G353" s="51"/>
      <c r="H353" s="54">
        <v>75</v>
      </c>
      <c r="I353" s="55"/>
      <c r="J353" s="56"/>
      <c r="K353" s="54"/>
      <c r="L353" s="54"/>
      <c r="M353" s="54"/>
      <c r="N353" s="54"/>
      <c r="O353" s="56"/>
      <c r="P353" s="56"/>
      <c r="Q353" s="56"/>
      <c r="R353" s="38"/>
      <c r="S353" s="39"/>
    </row>
    <row r="354" spans="1:20" s="40" customFormat="1" ht="12" outlineLevel="4">
      <c r="A354" s="49"/>
      <c r="B354" s="50"/>
      <c r="C354" s="50"/>
      <c r="D354" s="51"/>
      <c r="E354" s="52"/>
      <c r="F354" s="53" t="s">
        <v>358</v>
      </c>
      <c r="G354" s="51"/>
      <c r="H354" s="54">
        <v>2.25</v>
      </c>
      <c r="I354" s="55"/>
      <c r="J354" s="56"/>
      <c r="K354" s="54"/>
      <c r="L354" s="54"/>
      <c r="M354" s="54"/>
      <c r="N354" s="54"/>
      <c r="O354" s="56"/>
      <c r="P354" s="56"/>
      <c r="Q354" s="56"/>
      <c r="R354" s="38"/>
      <c r="S354" s="39"/>
    </row>
    <row r="355" spans="1:20" s="40" customFormat="1" ht="12" outlineLevel="4">
      <c r="A355" s="49"/>
      <c r="B355" s="50"/>
      <c r="C355" s="50"/>
      <c r="D355" s="51"/>
      <c r="E355" s="52"/>
      <c r="F355" s="53" t="s">
        <v>359</v>
      </c>
      <c r="G355" s="51"/>
      <c r="H355" s="54">
        <v>0.75</v>
      </c>
      <c r="I355" s="55"/>
      <c r="J355" s="56"/>
      <c r="K355" s="54"/>
      <c r="L355" s="54"/>
      <c r="M355" s="54"/>
      <c r="N355" s="54"/>
      <c r="O355" s="56"/>
      <c r="P355" s="56"/>
      <c r="Q355" s="56"/>
      <c r="R355" s="38"/>
      <c r="S355" s="39"/>
    </row>
    <row r="356" spans="1:20" s="40" customFormat="1" ht="7.5" customHeight="1" outlineLevel="4">
      <c r="A356" s="39"/>
      <c r="B356" s="57"/>
      <c r="C356" s="58"/>
      <c r="D356" s="59"/>
      <c r="E356" s="60"/>
      <c r="F356" s="61"/>
      <c r="G356" s="59"/>
      <c r="H356" s="62"/>
      <c r="I356" s="63"/>
      <c r="J356" s="64"/>
      <c r="K356" s="65"/>
      <c r="L356" s="65"/>
      <c r="M356" s="65"/>
      <c r="N356" s="65"/>
      <c r="O356" s="64"/>
      <c r="P356" s="64"/>
      <c r="Q356" s="64"/>
      <c r="R356" s="38"/>
      <c r="S356" s="39"/>
    </row>
    <row r="357" spans="1:20" s="40" customFormat="1" ht="12" outlineLevel="3">
      <c r="A357" s="41"/>
      <c r="B357" s="42"/>
      <c r="C357" s="43">
        <v>7</v>
      </c>
      <c r="D357" s="44" t="s">
        <v>79</v>
      </c>
      <c r="E357" s="45" t="s">
        <v>360</v>
      </c>
      <c r="F357" s="46" t="s">
        <v>361</v>
      </c>
      <c r="G357" s="44" t="s">
        <v>130</v>
      </c>
      <c r="H357" s="47">
        <v>75</v>
      </c>
      <c r="I357" s="72"/>
      <c r="J357" s="48">
        <f>H357*I357</f>
        <v>0</v>
      </c>
      <c r="K357" s="47"/>
      <c r="L357" s="47">
        <f>H357*K357</f>
        <v>0</v>
      </c>
      <c r="M357" s="47"/>
      <c r="N357" s="47">
        <f>H357*M357</f>
        <v>0</v>
      </c>
      <c r="O357" s="48">
        <v>21</v>
      </c>
      <c r="P357" s="48">
        <f>J357*(O357/100)</f>
        <v>0</v>
      </c>
      <c r="Q357" s="48">
        <f>J357+P357</f>
        <v>0</v>
      </c>
      <c r="R357" s="39"/>
      <c r="S357" s="39"/>
      <c r="T357" s="39"/>
    </row>
    <row r="358" spans="1:20" s="40" customFormat="1" ht="24" outlineLevel="3">
      <c r="A358" s="41"/>
      <c r="B358" s="42"/>
      <c r="C358" s="43">
        <v>8</v>
      </c>
      <c r="D358" s="44" t="s">
        <v>79</v>
      </c>
      <c r="E358" s="45" t="s">
        <v>362</v>
      </c>
      <c r="F358" s="46" t="s">
        <v>363</v>
      </c>
      <c r="G358" s="44" t="s">
        <v>130</v>
      </c>
      <c r="H358" s="47">
        <v>75</v>
      </c>
      <c r="I358" s="72"/>
      <c r="J358" s="48">
        <f>H358*I358</f>
        <v>0</v>
      </c>
      <c r="K358" s="47"/>
      <c r="L358" s="47">
        <f>H358*K358</f>
        <v>0</v>
      </c>
      <c r="M358" s="47"/>
      <c r="N358" s="47">
        <f>H358*M358</f>
        <v>0</v>
      </c>
      <c r="O358" s="48">
        <v>21</v>
      </c>
      <c r="P358" s="48">
        <f>J358*(O358/100)</f>
        <v>0</v>
      </c>
      <c r="Q358" s="48">
        <f>J358+P358</f>
        <v>0</v>
      </c>
      <c r="R358" s="39"/>
      <c r="S358" s="39"/>
      <c r="T358" s="39"/>
    </row>
    <row r="359" spans="1:20" s="40" customFormat="1" ht="12" outlineLevel="3">
      <c r="A359" s="41"/>
      <c r="B359" s="42"/>
      <c r="C359" s="43">
        <v>9</v>
      </c>
      <c r="D359" s="44" t="s">
        <v>79</v>
      </c>
      <c r="E359" s="45" t="s">
        <v>364</v>
      </c>
      <c r="F359" s="46" t="s">
        <v>365</v>
      </c>
      <c r="G359" s="44" t="s">
        <v>130</v>
      </c>
      <c r="H359" s="47">
        <v>75</v>
      </c>
      <c r="I359" s="72"/>
      <c r="J359" s="48">
        <f>H359*I359</f>
        <v>0</v>
      </c>
      <c r="K359" s="47"/>
      <c r="L359" s="47">
        <f>H359*K359</f>
        <v>0</v>
      </c>
      <c r="M359" s="47"/>
      <c r="N359" s="47">
        <f>H359*M359</f>
        <v>0</v>
      </c>
      <c r="O359" s="48">
        <v>21</v>
      </c>
      <c r="P359" s="48">
        <f>J359*(O359/100)</f>
        <v>0</v>
      </c>
      <c r="Q359" s="48">
        <f>J359+P359</f>
        <v>0</v>
      </c>
      <c r="R359" s="39"/>
      <c r="S359" s="39"/>
      <c r="T359" s="39"/>
    </row>
    <row r="360" spans="1:20" s="40" customFormat="1" ht="12" outlineLevel="3">
      <c r="A360" s="41"/>
      <c r="B360" s="42"/>
      <c r="C360" s="43">
        <v>10</v>
      </c>
      <c r="D360" s="44" t="s">
        <v>79</v>
      </c>
      <c r="E360" s="45" t="s">
        <v>366</v>
      </c>
      <c r="F360" s="46" t="s">
        <v>367</v>
      </c>
      <c r="G360" s="44" t="s">
        <v>130</v>
      </c>
      <c r="H360" s="47">
        <v>358</v>
      </c>
      <c r="I360" s="72"/>
      <c r="J360" s="48">
        <f>H360*I360</f>
        <v>0</v>
      </c>
      <c r="K360" s="47">
        <v>5.1769999999999997E-2</v>
      </c>
      <c r="L360" s="47">
        <f>H360*K360</f>
        <v>18.533659999999998</v>
      </c>
      <c r="M360" s="47"/>
      <c r="N360" s="47">
        <f>H360*M360</f>
        <v>0</v>
      </c>
      <c r="O360" s="48">
        <v>21</v>
      </c>
      <c r="P360" s="48">
        <f>J360*(O360/100)</f>
        <v>0</v>
      </c>
      <c r="Q360" s="48">
        <f>J360+P360</f>
        <v>0</v>
      </c>
      <c r="R360" s="39"/>
      <c r="S360" s="39"/>
      <c r="T360" s="39"/>
    </row>
    <row r="361" spans="1:20" s="40" customFormat="1" ht="12" outlineLevel="4">
      <c r="A361" s="49"/>
      <c r="B361" s="50"/>
      <c r="C361" s="50"/>
      <c r="D361" s="51"/>
      <c r="E361" s="52" t="s">
        <v>14</v>
      </c>
      <c r="F361" s="53" t="s">
        <v>368</v>
      </c>
      <c r="G361" s="51"/>
      <c r="H361" s="54">
        <v>358</v>
      </c>
      <c r="I361" s="55"/>
      <c r="J361" s="56"/>
      <c r="K361" s="54"/>
      <c r="L361" s="54"/>
      <c r="M361" s="54"/>
      <c r="N361" s="54"/>
      <c r="O361" s="56"/>
      <c r="P361" s="56"/>
      <c r="Q361" s="56"/>
      <c r="R361" s="38"/>
      <c r="S361" s="39"/>
    </row>
    <row r="362" spans="1:20" s="40" customFormat="1" ht="7.5" customHeight="1" outlineLevel="4">
      <c r="A362" s="39"/>
      <c r="B362" s="57"/>
      <c r="C362" s="58"/>
      <c r="D362" s="59"/>
      <c r="E362" s="60"/>
      <c r="F362" s="61"/>
      <c r="G362" s="59"/>
      <c r="H362" s="62"/>
      <c r="I362" s="63"/>
      <c r="J362" s="64"/>
      <c r="K362" s="65"/>
      <c r="L362" s="65"/>
      <c r="M362" s="65"/>
      <c r="N362" s="65"/>
      <c r="O362" s="64"/>
      <c r="P362" s="64"/>
      <c r="Q362" s="64"/>
      <c r="R362" s="38"/>
      <c r="S362" s="39"/>
    </row>
    <row r="363" spans="1:20" s="40" customFormat="1" ht="12" outlineLevel="3">
      <c r="A363" s="41"/>
      <c r="B363" s="42"/>
      <c r="C363" s="43">
        <v>11</v>
      </c>
      <c r="D363" s="44" t="s">
        <v>79</v>
      </c>
      <c r="E363" s="45" t="s">
        <v>369</v>
      </c>
      <c r="F363" s="46" t="s">
        <v>370</v>
      </c>
      <c r="G363" s="44" t="s">
        <v>176</v>
      </c>
      <c r="H363" s="47">
        <v>301</v>
      </c>
      <c r="I363" s="72"/>
      <c r="J363" s="48">
        <f>H363*I363</f>
        <v>0</v>
      </c>
      <c r="K363" s="47">
        <v>0.14066999999999999</v>
      </c>
      <c r="L363" s="47">
        <f>H363*K363</f>
        <v>42.341669999999993</v>
      </c>
      <c r="M363" s="47"/>
      <c r="N363" s="47">
        <f>H363*M363</f>
        <v>0</v>
      </c>
      <c r="O363" s="48">
        <v>21</v>
      </c>
      <c r="P363" s="48">
        <f>J363*(O363/100)</f>
        <v>0</v>
      </c>
      <c r="Q363" s="48">
        <f>J363+P363</f>
        <v>0</v>
      </c>
      <c r="R363" s="39"/>
      <c r="S363" s="39"/>
      <c r="T363" s="39"/>
    </row>
    <row r="364" spans="1:20" s="40" customFormat="1" ht="12" outlineLevel="4">
      <c r="A364" s="49"/>
      <c r="B364" s="50"/>
      <c r="C364" s="50"/>
      <c r="D364" s="51"/>
      <c r="E364" s="52" t="s">
        <v>14</v>
      </c>
      <c r="F364" s="53" t="s">
        <v>371</v>
      </c>
      <c r="G364" s="51"/>
      <c r="H364" s="54">
        <v>0</v>
      </c>
      <c r="I364" s="55"/>
      <c r="J364" s="56"/>
      <c r="K364" s="54"/>
      <c r="L364" s="54"/>
      <c r="M364" s="54"/>
      <c r="N364" s="54"/>
      <c r="O364" s="56"/>
      <c r="P364" s="56"/>
      <c r="Q364" s="56"/>
      <c r="R364" s="38"/>
      <c r="S364" s="39"/>
    </row>
    <row r="365" spans="1:20" s="40" customFormat="1" ht="12" outlineLevel="4">
      <c r="A365" s="49"/>
      <c r="B365" s="50"/>
      <c r="C365" s="50"/>
      <c r="D365" s="51"/>
      <c r="E365" s="52"/>
      <c r="F365" s="53" t="s">
        <v>372</v>
      </c>
      <c r="G365" s="51"/>
      <c r="H365" s="54">
        <v>25</v>
      </c>
      <c r="I365" s="55"/>
      <c r="J365" s="56"/>
      <c r="K365" s="54"/>
      <c r="L365" s="54"/>
      <c r="M365" s="54"/>
      <c r="N365" s="54"/>
      <c r="O365" s="56"/>
      <c r="P365" s="56"/>
      <c r="Q365" s="56"/>
      <c r="R365" s="38"/>
      <c r="S365" s="39"/>
    </row>
    <row r="366" spans="1:20" s="40" customFormat="1" ht="12" outlineLevel="4">
      <c r="A366" s="49"/>
      <c r="B366" s="50"/>
      <c r="C366" s="50"/>
      <c r="D366" s="51"/>
      <c r="E366" s="52"/>
      <c r="F366" s="53" t="s">
        <v>373</v>
      </c>
      <c r="G366" s="51"/>
      <c r="H366" s="54">
        <v>15</v>
      </c>
      <c r="I366" s="55"/>
      <c r="J366" s="56"/>
      <c r="K366" s="54"/>
      <c r="L366" s="54"/>
      <c r="M366" s="54"/>
      <c r="N366" s="54"/>
      <c r="O366" s="56"/>
      <c r="P366" s="56"/>
      <c r="Q366" s="56"/>
      <c r="R366" s="38"/>
      <c r="S366" s="39"/>
    </row>
    <row r="367" spans="1:20" s="40" customFormat="1" ht="12" outlineLevel="4">
      <c r="A367" s="49"/>
      <c r="B367" s="50"/>
      <c r="C367" s="50"/>
      <c r="D367" s="51"/>
      <c r="E367" s="52"/>
      <c r="F367" s="53" t="s">
        <v>374</v>
      </c>
      <c r="G367" s="51"/>
      <c r="H367" s="54">
        <v>0</v>
      </c>
      <c r="I367" s="55"/>
      <c r="J367" s="56"/>
      <c r="K367" s="54"/>
      <c r="L367" s="54"/>
      <c r="M367" s="54"/>
      <c r="N367" s="54"/>
      <c r="O367" s="56"/>
      <c r="P367" s="56"/>
      <c r="Q367" s="56"/>
      <c r="R367" s="38"/>
      <c r="S367" s="39"/>
    </row>
    <row r="368" spans="1:20" s="40" customFormat="1" ht="12" outlineLevel="4">
      <c r="A368" s="49"/>
      <c r="B368" s="50"/>
      <c r="C368" s="50"/>
      <c r="D368" s="51"/>
      <c r="E368" s="52"/>
      <c r="F368" s="53" t="s">
        <v>375</v>
      </c>
      <c r="G368" s="51"/>
      <c r="H368" s="54">
        <v>0</v>
      </c>
      <c r="I368" s="55"/>
      <c r="J368" s="56"/>
      <c r="K368" s="54"/>
      <c r="L368" s="54"/>
      <c r="M368" s="54"/>
      <c r="N368" s="54"/>
      <c r="O368" s="56"/>
      <c r="P368" s="56"/>
      <c r="Q368" s="56"/>
      <c r="R368" s="38"/>
      <c r="S368" s="39"/>
    </row>
    <row r="369" spans="1:20" s="40" customFormat="1" ht="12" outlineLevel="4">
      <c r="A369" s="49"/>
      <c r="B369" s="50"/>
      <c r="C369" s="50"/>
      <c r="D369" s="51"/>
      <c r="E369" s="52"/>
      <c r="F369" s="53" t="s">
        <v>376</v>
      </c>
      <c r="G369" s="51"/>
      <c r="H369" s="54">
        <v>261</v>
      </c>
      <c r="I369" s="55"/>
      <c r="J369" s="56"/>
      <c r="K369" s="54"/>
      <c r="L369" s="54"/>
      <c r="M369" s="54"/>
      <c r="N369" s="54"/>
      <c r="O369" s="56"/>
      <c r="P369" s="56"/>
      <c r="Q369" s="56"/>
      <c r="R369" s="38"/>
      <c r="S369" s="39"/>
    </row>
    <row r="370" spans="1:20" s="40" customFormat="1" ht="12" outlineLevel="4">
      <c r="A370" s="49"/>
      <c r="B370" s="50"/>
      <c r="C370" s="50"/>
      <c r="D370" s="51"/>
      <c r="E370" s="52"/>
      <c r="F370" s="53"/>
      <c r="G370" s="51"/>
      <c r="H370" s="54">
        <v>0</v>
      </c>
      <c r="I370" s="55"/>
      <c r="J370" s="56"/>
      <c r="K370" s="54"/>
      <c r="L370" s="54"/>
      <c r="M370" s="54"/>
      <c r="N370" s="54"/>
      <c r="O370" s="56"/>
      <c r="P370" s="56"/>
      <c r="Q370" s="56"/>
      <c r="R370" s="38"/>
      <c r="S370" s="39"/>
    </row>
    <row r="371" spans="1:20" s="40" customFormat="1" ht="12" outlineLevel="4">
      <c r="A371" s="49"/>
      <c r="B371" s="50"/>
      <c r="C371" s="50"/>
      <c r="D371" s="51"/>
      <c r="E371" s="52"/>
      <c r="F371" s="53"/>
      <c r="G371" s="51"/>
      <c r="H371" s="54">
        <v>0</v>
      </c>
      <c r="I371" s="55"/>
      <c r="J371" s="56"/>
      <c r="K371" s="54"/>
      <c r="L371" s="54"/>
      <c r="M371" s="54"/>
      <c r="N371" s="54"/>
      <c r="O371" s="56"/>
      <c r="P371" s="56"/>
      <c r="Q371" s="56"/>
      <c r="R371" s="38"/>
      <c r="S371" s="39"/>
    </row>
    <row r="372" spans="1:20" s="40" customFormat="1" ht="7.5" customHeight="1" outlineLevel="4">
      <c r="A372" s="39"/>
      <c r="B372" s="57"/>
      <c r="C372" s="58"/>
      <c r="D372" s="59"/>
      <c r="E372" s="60"/>
      <c r="F372" s="61"/>
      <c r="G372" s="59"/>
      <c r="H372" s="62"/>
      <c r="I372" s="63"/>
      <c r="J372" s="64"/>
      <c r="K372" s="65"/>
      <c r="L372" s="65"/>
      <c r="M372" s="65"/>
      <c r="N372" s="65"/>
      <c r="O372" s="64"/>
      <c r="P372" s="64"/>
      <c r="Q372" s="64"/>
      <c r="R372" s="38"/>
      <c r="S372" s="39"/>
    </row>
    <row r="373" spans="1:20" s="40" customFormat="1" ht="12" outlineLevel="3">
      <c r="A373" s="41"/>
      <c r="B373" s="42"/>
      <c r="C373" s="43">
        <v>12</v>
      </c>
      <c r="D373" s="44" t="s">
        <v>123</v>
      </c>
      <c r="E373" s="45" t="s">
        <v>377</v>
      </c>
      <c r="F373" s="46" t="s">
        <v>378</v>
      </c>
      <c r="G373" s="44" t="s">
        <v>176</v>
      </c>
      <c r="H373" s="47">
        <v>41</v>
      </c>
      <c r="I373" s="72"/>
      <c r="J373" s="48">
        <f>H373*I373</f>
        <v>0</v>
      </c>
      <c r="K373" s="47">
        <v>8.2000000000000003E-2</v>
      </c>
      <c r="L373" s="47">
        <f>H373*K373</f>
        <v>3.3620000000000001</v>
      </c>
      <c r="M373" s="47"/>
      <c r="N373" s="47">
        <f>H373*M373</f>
        <v>0</v>
      </c>
      <c r="O373" s="48">
        <v>21</v>
      </c>
      <c r="P373" s="48">
        <f>J373*(O373/100)</f>
        <v>0</v>
      </c>
      <c r="Q373" s="48">
        <f>J373+P373</f>
        <v>0</v>
      </c>
      <c r="R373" s="39"/>
      <c r="S373" s="39"/>
      <c r="T373" s="39"/>
    </row>
    <row r="374" spans="1:20" s="40" customFormat="1" ht="12" outlineLevel="3">
      <c r="A374" s="41"/>
      <c r="B374" s="42"/>
      <c r="C374" s="43">
        <v>13</v>
      </c>
      <c r="D374" s="44" t="s">
        <v>123</v>
      </c>
      <c r="E374" s="45" t="s">
        <v>379</v>
      </c>
      <c r="F374" s="46" t="s">
        <v>380</v>
      </c>
      <c r="G374" s="44" t="s">
        <v>176</v>
      </c>
      <c r="H374" s="47">
        <v>261</v>
      </c>
      <c r="I374" s="72"/>
      <c r="J374" s="48">
        <f>H374*I374</f>
        <v>0</v>
      </c>
      <c r="K374" s="47">
        <v>8.2000000000000003E-2</v>
      </c>
      <c r="L374" s="47">
        <f>H374*K374</f>
        <v>21.402000000000001</v>
      </c>
      <c r="M374" s="47"/>
      <c r="N374" s="47">
        <f>H374*M374</f>
        <v>0</v>
      </c>
      <c r="O374" s="48">
        <v>21</v>
      </c>
      <c r="P374" s="48">
        <f>J374*(O374/100)</f>
        <v>0</v>
      </c>
      <c r="Q374" s="48">
        <f>J374+P374</f>
        <v>0</v>
      </c>
      <c r="R374" s="39"/>
      <c r="S374" s="39"/>
      <c r="T374" s="39"/>
    </row>
    <row r="375" spans="1:20" s="40" customFormat="1" ht="12" outlineLevel="3">
      <c r="A375" s="41"/>
      <c r="B375" s="42"/>
      <c r="C375" s="43">
        <v>14</v>
      </c>
      <c r="D375" s="44" t="s">
        <v>79</v>
      </c>
      <c r="E375" s="45" t="s">
        <v>381</v>
      </c>
      <c r="F375" s="46" t="s">
        <v>382</v>
      </c>
      <c r="G375" s="44" t="s">
        <v>82</v>
      </c>
      <c r="H375" s="47">
        <v>9.06</v>
      </c>
      <c r="I375" s="72"/>
      <c r="J375" s="48">
        <f>H375*I375</f>
        <v>0</v>
      </c>
      <c r="K375" s="47">
        <v>2.2563399999999998</v>
      </c>
      <c r="L375" s="47">
        <f>H375*K375</f>
        <v>20.442440399999999</v>
      </c>
      <c r="M375" s="47"/>
      <c r="N375" s="47">
        <f>H375*M375</f>
        <v>0</v>
      </c>
      <c r="O375" s="48">
        <v>21</v>
      </c>
      <c r="P375" s="48">
        <f>J375*(O375/100)</f>
        <v>0</v>
      </c>
      <c r="Q375" s="48">
        <f>J375+P375</f>
        <v>0</v>
      </c>
      <c r="R375" s="39"/>
      <c r="S375" s="39"/>
      <c r="T375" s="39"/>
    </row>
    <row r="376" spans="1:20" s="40" customFormat="1" ht="12" outlineLevel="4">
      <c r="A376" s="49"/>
      <c r="B376" s="50"/>
      <c r="C376" s="50"/>
      <c r="D376" s="51"/>
      <c r="E376" s="52" t="s">
        <v>14</v>
      </c>
      <c r="F376" s="53" t="s">
        <v>383</v>
      </c>
      <c r="G376" s="51"/>
      <c r="H376" s="54">
        <v>1.2300000000000002</v>
      </c>
      <c r="I376" s="55"/>
      <c r="J376" s="56"/>
      <c r="K376" s="54"/>
      <c r="L376" s="54"/>
      <c r="M376" s="54"/>
      <c r="N376" s="54"/>
      <c r="O376" s="56"/>
      <c r="P376" s="56"/>
      <c r="Q376" s="56"/>
      <c r="R376" s="38"/>
      <c r="S376" s="39"/>
    </row>
    <row r="377" spans="1:20" s="40" customFormat="1" ht="12" outlineLevel="4">
      <c r="A377" s="49"/>
      <c r="B377" s="50"/>
      <c r="C377" s="50"/>
      <c r="D377" s="51"/>
      <c r="E377" s="52"/>
      <c r="F377" s="53" t="s">
        <v>384</v>
      </c>
      <c r="G377" s="51"/>
      <c r="H377" s="54">
        <v>7.830000000000001</v>
      </c>
      <c r="I377" s="55"/>
      <c r="J377" s="56"/>
      <c r="K377" s="54"/>
      <c r="L377" s="54"/>
      <c r="M377" s="54"/>
      <c r="N377" s="54"/>
      <c r="O377" s="56"/>
      <c r="P377" s="56"/>
      <c r="Q377" s="56"/>
      <c r="R377" s="38"/>
      <c r="S377" s="39"/>
    </row>
    <row r="378" spans="1:20" s="40" customFormat="1" ht="7.5" customHeight="1" outlineLevel="4">
      <c r="A378" s="39"/>
      <c r="B378" s="57"/>
      <c r="C378" s="58"/>
      <c r="D378" s="59"/>
      <c r="E378" s="60"/>
      <c r="F378" s="61"/>
      <c r="G378" s="59"/>
      <c r="H378" s="62"/>
      <c r="I378" s="63"/>
      <c r="J378" s="64"/>
      <c r="K378" s="65"/>
      <c r="L378" s="65"/>
      <c r="M378" s="65"/>
      <c r="N378" s="65"/>
      <c r="O378" s="64"/>
      <c r="P378" s="64"/>
      <c r="Q378" s="64"/>
      <c r="R378" s="38"/>
      <c r="S378" s="39"/>
    </row>
    <row r="379" spans="1:20" s="40" customFormat="1" ht="12" outlineLevel="3">
      <c r="A379" s="41"/>
      <c r="B379" s="42"/>
      <c r="C379" s="43">
        <v>15</v>
      </c>
      <c r="D379" s="44" t="s">
        <v>79</v>
      </c>
      <c r="E379" s="45" t="s">
        <v>385</v>
      </c>
      <c r="F379" s="46" t="s">
        <v>386</v>
      </c>
      <c r="G379" s="44" t="s">
        <v>130</v>
      </c>
      <c r="H379" s="47">
        <v>17.3</v>
      </c>
      <c r="I379" s="72"/>
      <c r="J379" s="48">
        <f>H379*I379</f>
        <v>0</v>
      </c>
      <c r="K379" s="47">
        <v>0.3674</v>
      </c>
      <c r="L379" s="47">
        <f>H379*K379</f>
        <v>6.35602</v>
      </c>
      <c r="M379" s="47"/>
      <c r="N379" s="47">
        <f>H379*M379</f>
        <v>0</v>
      </c>
      <c r="O379" s="48">
        <v>21</v>
      </c>
      <c r="P379" s="48">
        <f>J379*(O379/100)</f>
        <v>0</v>
      </c>
      <c r="Q379" s="48">
        <f>J379+P379</f>
        <v>0</v>
      </c>
      <c r="R379" s="39"/>
      <c r="S379" s="39"/>
      <c r="T379" s="39"/>
    </row>
    <row r="380" spans="1:20" s="40" customFormat="1" ht="12" outlineLevel="4">
      <c r="A380" s="49"/>
      <c r="B380" s="50"/>
      <c r="C380" s="50"/>
      <c r="D380" s="51"/>
      <c r="E380" s="52" t="s">
        <v>14</v>
      </c>
      <c r="F380" s="53" t="s">
        <v>387</v>
      </c>
      <c r="G380" s="51"/>
      <c r="H380" s="54">
        <v>17.3</v>
      </c>
      <c r="I380" s="55"/>
      <c r="J380" s="56"/>
      <c r="K380" s="54"/>
      <c r="L380" s="54"/>
      <c r="M380" s="54"/>
      <c r="N380" s="54"/>
      <c r="O380" s="56"/>
      <c r="P380" s="56"/>
      <c r="Q380" s="56"/>
      <c r="R380" s="38"/>
      <c r="S380" s="39"/>
    </row>
    <row r="381" spans="1:20" s="40" customFormat="1" ht="7.5" customHeight="1" outlineLevel="4">
      <c r="A381" s="39"/>
      <c r="B381" s="57"/>
      <c r="C381" s="58"/>
      <c r="D381" s="59"/>
      <c r="E381" s="60"/>
      <c r="F381" s="61"/>
      <c r="G381" s="59"/>
      <c r="H381" s="62"/>
      <c r="I381" s="63"/>
      <c r="J381" s="64"/>
      <c r="K381" s="65"/>
      <c r="L381" s="65"/>
      <c r="M381" s="65"/>
      <c r="N381" s="65"/>
      <c r="O381" s="64"/>
      <c r="P381" s="64"/>
      <c r="Q381" s="64"/>
      <c r="R381" s="38"/>
      <c r="S381" s="39"/>
    </row>
    <row r="382" spans="1:20" s="40" customFormat="1" ht="12" outlineLevel="3">
      <c r="A382" s="41"/>
      <c r="B382" s="42"/>
      <c r="C382" s="43">
        <v>16</v>
      </c>
      <c r="D382" s="44" t="s">
        <v>79</v>
      </c>
      <c r="E382" s="45" t="s">
        <v>388</v>
      </c>
      <c r="F382" s="46" t="s">
        <v>389</v>
      </c>
      <c r="G382" s="44" t="s">
        <v>130</v>
      </c>
      <c r="H382" s="47">
        <v>17.3</v>
      </c>
      <c r="I382" s="72"/>
      <c r="J382" s="48">
        <f>H382*I382</f>
        <v>0</v>
      </c>
      <c r="K382" s="47">
        <v>3.3E-4</v>
      </c>
      <c r="L382" s="47">
        <f>H382*K382</f>
        <v>5.7090000000000005E-3</v>
      </c>
      <c r="M382" s="47"/>
      <c r="N382" s="47">
        <f>H382*M382</f>
        <v>0</v>
      </c>
      <c r="O382" s="48">
        <v>21</v>
      </c>
      <c r="P382" s="48">
        <f>J382*(O382/100)</f>
        <v>0</v>
      </c>
      <c r="Q382" s="48">
        <f>J382+P382</f>
        <v>0</v>
      </c>
      <c r="R382" s="39"/>
      <c r="S382" s="39"/>
      <c r="T382" s="39"/>
    </row>
    <row r="383" spans="1:20" s="40" customFormat="1" ht="12" outlineLevel="3">
      <c r="B383" s="38"/>
      <c r="C383" s="38"/>
      <c r="D383" s="38"/>
      <c r="E383" s="38"/>
      <c r="F383" s="38"/>
      <c r="G383" s="38"/>
      <c r="H383" s="38"/>
      <c r="I383" s="39"/>
      <c r="J383" s="39"/>
      <c r="K383" s="38"/>
      <c r="L383" s="38"/>
      <c r="M383" s="38"/>
      <c r="N383" s="38"/>
      <c r="O383" s="38"/>
      <c r="P383" s="39"/>
      <c r="Q383" s="39"/>
    </row>
    <row r="384" spans="1:20" s="40" customFormat="1" ht="12" outlineLevel="2">
      <c r="A384" s="16" t="s">
        <v>28</v>
      </c>
      <c r="B384" s="29">
        <v>3</v>
      </c>
      <c r="C384" s="30"/>
      <c r="D384" s="31" t="s">
        <v>78</v>
      </c>
      <c r="E384" s="31"/>
      <c r="F384" s="17" t="s">
        <v>29</v>
      </c>
      <c r="G384" s="31"/>
      <c r="H384" s="32"/>
      <c r="I384" s="33"/>
      <c r="J384" s="18">
        <f>SUBTOTAL(9,J385:J566)</f>
        <v>0</v>
      </c>
      <c r="K384" s="32"/>
      <c r="L384" s="19">
        <f>SUBTOTAL(9,L385:L566)</f>
        <v>95.572826200036019</v>
      </c>
      <c r="M384" s="32"/>
      <c r="N384" s="19">
        <f>SUBTOTAL(9,N385:N566)</f>
        <v>0</v>
      </c>
      <c r="O384" s="34"/>
      <c r="P384" s="18">
        <f>SUBTOTAL(9,P385:P566)</f>
        <v>0</v>
      </c>
      <c r="Q384" s="18">
        <f>SUBTOTAL(9,Q385:Q566)</f>
        <v>0</v>
      </c>
      <c r="R384" s="38"/>
      <c r="S384" s="39"/>
      <c r="T384" s="39"/>
    </row>
    <row r="385" spans="1:20" s="40" customFormat="1" ht="24" outlineLevel="3">
      <c r="A385" s="41"/>
      <c r="B385" s="42"/>
      <c r="C385" s="43">
        <v>1</v>
      </c>
      <c r="D385" s="44" t="s">
        <v>79</v>
      </c>
      <c r="E385" s="45" t="s">
        <v>390</v>
      </c>
      <c r="F385" s="46" t="s">
        <v>391</v>
      </c>
      <c r="G385" s="44" t="s">
        <v>82</v>
      </c>
      <c r="H385" s="47">
        <v>3.74</v>
      </c>
      <c r="I385" s="72"/>
      <c r="J385" s="48">
        <f>H385*I385</f>
        <v>0</v>
      </c>
      <c r="K385" s="47">
        <v>2.5018699999999998</v>
      </c>
      <c r="L385" s="47">
        <f>H385*K385</f>
        <v>9.3569937999999997</v>
      </c>
      <c r="M385" s="47"/>
      <c r="N385" s="47">
        <f>H385*M385</f>
        <v>0</v>
      </c>
      <c r="O385" s="48">
        <v>21</v>
      </c>
      <c r="P385" s="48">
        <f>J385*(O385/100)</f>
        <v>0</v>
      </c>
      <c r="Q385" s="48">
        <f>J385+P385</f>
        <v>0</v>
      </c>
      <c r="R385" s="39"/>
      <c r="S385" s="39"/>
      <c r="T385" s="39"/>
    </row>
    <row r="386" spans="1:20" s="40" customFormat="1" ht="12" outlineLevel="4">
      <c r="A386" s="49"/>
      <c r="B386" s="50"/>
      <c r="C386" s="50"/>
      <c r="D386" s="51"/>
      <c r="E386" s="52" t="s">
        <v>14</v>
      </c>
      <c r="F386" s="53" t="s">
        <v>392</v>
      </c>
      <c r="G386" s="51"/>
      <c r="H386" s="54">
        <v>0</v>
      </c>
      <c r="I386" s="55"/>
      <c r="J386" s="56"/>
      <c r="K386" s="54"/>
      <c r="L386" s="54"/>
      <c r="M386" s="54"/>
      <c r="N386" s="54"/>
      <c r="O386" s="56"/>
      <c r="P386" s="56"/>
      <c r="Q386" s="56"/>
      <c r="R386" s="38"/>
      <c r="S386" s="39"/>
    </row>
    <row r="387" spans="1:20" s="40" customFormat="1" ht="12" outlineLevel="4">
      <c r="A387" s="49"/>
      <c r="B387" s="50"/>
      <c r="C387" s="50"/>
      <c r="D387" s="51"/>
      <c r="E387" s="52"/>
      <c r="F387" s="53" t="s">
        <v>393</v>
      </c>
      <c r="G387" s="51"/>
      <c r="H387" s="54">
        <v>3.74</v>
      </c>
      <c r="I387" s="55"/>
      <c r="J387" s="56"/>
      <c r="K387" s="54"/>
      <c r="L387" s="54"/>
      <c r="M387" s="54"/>
      <c r="N387" s="54"/>
      <c r="O387" s="56"/>
      <c r="P387" s="56"/>
      <c r="Q387" s="56"/>
      <c r="R387" s="38"/>
      <c r="S387" s="39"/>
    </row>
    <row r="388" spans="1:20" s="40" customFormat="1" ht="7.5" customHeight="1" outlineLevel="4">
      <c r="A388" s="39"/>
      <c r="B388" s="57"/>
      <c r="C388" s="58"/>
      <c r="D388" s="59"/>
      <c r="E388" s="60"/>
      <c r="F388" s="61"/>
      <c r="G388" s="59"/>
      <c r="H388" s="62"/>
      <c r="I388" s="63"/>
      <c r="J388" s="64"/>
      <c r="K388" s="65"/>
      <c r="L388" s="65"/>
      <c r="M388" s="65"/>
      <c r="N388" s="65"/>
      <c r="O388" s="64"/>
      <c r="P388" s="64"/>
      <c r="Q388" s="64"/>
      <c r="R388" s="38"/>
      <c r="S388" s="39"/>
    </row>
    <row r="389" spans="1:20" s="40" customFormat="1" ht="12" outlineLevel="3">
      <c r="A389" s="41"/>
      <c r="B389" s="42"/>
      <c r="C389" s="43">
        <v>2</v>
      </c>
      <c r="D389" s="44" t="s">
        <v>79</v>
      </c>
      <c r="E389" s="45" t="s">
        <v>394</v>
      </c>
      <c r="F389" s="46" t="s">
        <v>395</v>
      </c>
      <c r="G389" s="44" t="s">
        <v>82</v>
      </c>
      <c r="H389" s="47">
        <v>3.74</v>
      </c>
      <c r="I389" s="72"/>
      <c r="J389" s="48">
        <f>H389*I389</f>
        <v>0</v>
      </c>
      <c r="K389" s="47"/>
      <c r="L389" s="47">
        <f>H389*K389</f>
        <v>0</v>
      </c>
      <c r="M389" s="47"/>
      <c r="N389" s="47">
        <f>H389*M389</f>
        <v>0</v>
      </c>
      <c r="O389" s="48">
        <v>21</v>
      </c>
      <c r="P389" s="48">
        <f>J389*(O389/100)</f>
        <v>0</v>
      </c>
      <c r="Q389" s="48">
        <f>J389+P389</f>
        <v>0</v>
      </c>
      <c r="R389" s="39"/>
      <c r="S389" s="39"/>
      <c r="T389" s="39"/>
    </row>
    <row r="390" spans="1:20" s="40" customFormat="1" ht="24" outlineLevel="3">
      <c r="A390" s="41"/>
      <c r="B390" s="42"/>
      <c r="C390" s="43">
        <v>3</v>
      </c>
      <c r="D390" s="44" t="s">
        <v>79</v>
      </c>
      <c r="E390" s="45" t="s">
        <v>396</v>
      </c>
      <c r="F390" s="46" t="s">
        <v>397</v>
      </c>
      <c r="G390" s="44" t="s">
        <v>82</v>
      </c>
      <c r="H390" s="47">
        <v>2.6190000000000002</v>
      </c>
      <c r="I390" s="72"/>
      <c r="J390" s="48">
        <f>H390*I390</f>
        <v>0</v>
      </c>
      <c r="K390" s="47">
        <v>2.5018699999999998</v>
      </c>
      <c r="L390" s="47">
        <f>H390*K390</f>
        <v>6.5523975300000004</v>
      </c>
      <c r="M390" s="47"/>
      <c r="N390" s="47">
        <f>H390*M390</f>
        <v>0</v>
      </c>
      <c r="O390" s="48">
        <v>21</v>
      </c>
      <c r="P390" s="48">
        <f>J390*(O390/100)</f>
        <v>0</v>
      </c>
      <c r="Q390" s="48">
        <f>J390+P390</f>
        <v>0</v>
      </c>
      <c r="R390" s="39"/>
      <c r="S390" s="39"/>
      <c r="T390" s="39"/>
    </row>
    <row r="391" spans="1:20" s="40" customFormat="1" ht="12" outlineLevel="4">
      <c r="A391" s="49"/>
      <c r="B391" s="50"/>
      <c r="C391" s="50"/>
      <c r="D391" s="51"/>
      <c r="E391" s="52" t="s">
        <v>14</v>
      </c>
      <c r="F391" s="53" t="s">
        <v>398</v>
      </c>
      <c r="G391" s="51"/>
      <c r="H391" s="54">
        <v>2.6190000000000002</v>
      </c>
      <c r="I391" s="55"/>
      <c r="J391" s="56"/>
      <c r="K391" s="54"/>
      <c r="L391" s="54"/>
      <c r="M391" s="54"/>
      <c r="N391" s="54"/>
      <c r="O391" s="56"/>
      <c r="P391" s="56"/>
      <c r="Q391" s="56"/>
      <c r="R391" s="38"/>
      <c r="S391" s="39"/>
    </row>
    <row r="392" spans="1:20" s="40" customFormat="1" ht="12" outlineLevel="4">
      <c r="A392" s="49"/>
      <c r="B392" s="50"/>
      <c r="C392" s="50"/>
      <c r="D392" s="51"/>
      <c r="E392" s="52"/>
      <c r="F392" s="53"/>
      <c r="G392" s="51"/>
      <c r="H392" s="54">
        <v>0</v>
      </c>
      <c r="I392" s="55"/>
      <c r="J392" s="56"/>
      <c r="K392" s="54"/>
      <c r="L392" s="54"/>
      <c r="M392" s="54"/>
      <c r="N392" s="54"/>
      <c r="O392" s="56"/>
      <c r="P392" s="56"/>
      <c r="Q392" s="56"/>
      <c r="R392" s="38"/>
      <c r="S392" s="39"/>
    </row>
    <row r="393" spans="1:20" s="40" customFormat="1" ht="7.5" customHeight="1" outlineLevel="4">
      <c r="A393" s="39"/>
      <c r="B393" s="57"/>
      <c r="C393" s="58"/>
      <c r="D393" s="59"/>
      <c r="E393" s="60"/>
      <c r="F393" s="61"/>
      <c r="G393" s="59"/>
      <c r="H393" s="62"/>
      <c r="I393" s="63"/>
      <c r="J393" s="64"/>
      <c r="K393" s="65"/>
      <c r="L393" s="65"/>
      <c r="M393" s="65"/>
      <c r="N393" s="65"/>
      <c r="O393" s="64"/>
      <c r="P393" s="64"/>
      <c r="Q393" s="64"/>
      <c r="R393" s="38"/>
      <c r="S393" s="39"/>
    </row>
    <row r="394" spans="1:20" s="40" customFormat="1" ht="12" outlineLevel="3">
      <c r="A394" s="41"/>
      <c r="B394" s="42"/>
      <c r="C394" s="43">
        <v>4</v>
      </c>
      <c r="D394" s="44" t="s">
        <v>79</v>
      </c>
      <c r="E394" s="45" t="s">
        <v>399</v>
      </c>
      <c r="F394" s="46" t="s">
        <v>400</v>
      </c>
      <c r="G394" s="44" t="s">
        <v>82</v>
      </c>
      <c r="H394" s="47">
        <v>2.6190000000000002</v>
      </c>
      <c r="I394" s="72"/>
      <c r="J394" s="48">
        <f>H394*I394</f>
        <v>0</v>
      </c>
      <c r="K394" s="47"/>
      <c r="L394" s="47">
        <f>H394*K394</f>
        <v>0</v>
      </c>
      <c r="M394" s="47"/>
      <c r="N394" s="47">
        <f>H394*M394</f>
        <v>0</v>
      </c>
      <c r="O394" s="48">
        <v>21</v>
      </c>
      <c r="P394" s="48">
        <f>J394*(O394/100)</f>
        <v>0</v>
      </c>
      <c r="Q394" s="48">
        <f>J394+P394</f>
        <v>0</v>
      </c>
      <c r="R394" s="39"/>
      <c r="S394" s="39"/>
      <c r="T394" s="39"/>
    </row>
    <row r="395" spans="1:20" s="40" customFormat="1" ht="24" outlineLevel="3">
      <c r="A395" s="41"/>
      <c r="B395" s="42"/>
      <c r="C395" s="43">
        <v>5</v>
      </c>
      <c r="D395" s="44" t="s">
        <v>79</v>
      </c>
      <c r="E395" s="45" t="s">
        <v>401</v>
      </c>
      <c r="F395" s="46" t="s">
        <v>402</v>
      </c>
      <c r="G395" s="44" t="s">
        <v>82</v>
      </c>
      <c r="H395" s="47">
        <v>2.6190000000000002</v>
      </c>
      <c r="I395" s="72"/>
      <c r="J395" s="48">
        <f>H395*I395</f>
        <v>0</v>
      </c>
      <c r="K395" s="47"/>
      <c r="L395" s="47">
        <f>H395*K395</f>
        <v>0</v>
      </c>
      <c r="M395" s="47"/>
      <c r="N395" s="47">
        <f>H395*M395</f>
        <v>0</v>
      </c>
      <c r="O395" s="48">
        <v>21</v>
      </c>
      <c r="P395" s="48">
        <f>J395*(O395/100)</f>
        <v>0</v>
      </c>
      <c r="Q395" s="48">
        <f>J395+P395</f>
        <v>0</v>
      </c>
      <c r="R395" s="39"/>
      <c r="S395" s="39"/>
      <c r="T395" s="39"/>
    </row>
    <row r="396" spans="1:20" s="40" customFormat="1" ht="12" outlineLevel="3">
      <c r="A396" s="41"/>
      <c r="B396" s="42"/>
      <c r="C396" s="43">
        <v>6</v>
      </c>
      <c r="D396" s="44" t="s">
        <v>79</v>
      </c>
      <c r="E396" s="45" t="s">
        <v>403</v>
      </c>
      <c r="F396" s="46" t="s">
        <v>404</v>
      </c>
      <c r="G396" s="44" t="s">
        <v>112</v>
      </c>
      <c r="H396" s="47">
        <v>6.7276799999999998E-2</v>
      </c>
      <c r="I396" s="72"/>
      <c r="J396" s="48">
        <f>H396*I396</f>
        <v>0</v>
      </c>
      <c r="K396" s="47">
        <v>1.06277</v>
      </c>
      <c r="L396" s="47">
        <f>H396*K396</f>
        <v>7.149976473599999E-2</v>
      </c>
      <c r="M396" s="47"/>
      <c r="N396" s="47">
        <f>H396*M396</f>
        <v>0</v>
      </c>
      <c r="O396" s="48">
        <v>21</v>
      </c>
      <c r="P396" s="48">
        <f>J396*(O396/100)</f>
        <v>0</v>
      </c>
      <c r="Q396" s="48">
        <f>J396+P396</f>
        <v>0</v>
      </c>
      <c r="R396" s="39"/>
      <c r="S396" s="39"/>
      <c r="T396" s="39"/>
    </row>
    <row r="397" spans="1:20" s="40" customFormat="1" ht="12" outlineLevel="4">
      <c r="A397" s="49"/>
      <c r="B397" s="50"/>
      <c r="C397" s="50"/>
      <c r="D397" s="51"/>
      <c r="E397" s="52" t="s">
        <v>14</v>
      </c>
      <c r="F397" s="53" t="s">
        <v>405</v>
      </c>
      <c r="G397" s="51"/>
      <c r="H397" s="54">
        <v>0</v>
      </c>
      <c r="I397" s="55"/>
      <c r="J397" s="56"/>
      <c r="K397" s="54"/>
      <c r="L397" s="54"/>
      <c r="M397" s="54"/>
      <c r="N397" s="54"/>
      <c r="O397" s="56"/>
      <c r="P397" s="56"/>
      <c r="Q397" s="56"/>
      <c r="R397" s="38"/>
      <c r="S397" s="39"/>
    </row>
    <row r="398" spans="1:20" s="40" customFormat="1" ht="12" outlineLevel="4">
      <c r="A398" s="49"/>
      <c r="B398" s="50"/>
      <c r="C398" s="50"/>
      <c r="D398" s="51"/>
      <c r="E398" s="52"/>
      <c r="F398" s="53" t="s">
        <v>406</v>
      </c>
      <c r="G398" s="51"/>
      <c r="H398" s="54">
        <v>5.37768E-2</v>
      </c>
      <c r="I398" s="55"/>
      <c r="J398" s="56"/>
      <c r="K398" s="54"/>
      <c r="L398" s="54"/>
      <c r="M398" s="54"/>
      <c r="N398" s="54"/>
      <c r="O398" s="56"/>
      <c r="P398" s="56"/>
      <c r="Q398" s="56"/>
      <c r="R398" s="38"/>
      <c r="S398" s="39"/>
    </row>
    <row r="399" spans="1:20" s="40" customFormat="1" ht="12" outlineLevel="4">
      <c r="A399" s="49"/>
      <c r="B399" s="50"/>
      <c r="C399" s="50"/>
      <c r="D399" s="51"/>
      <c r="E399" s="52"/>
      <c r="F399" s="53" t="s">
        <v>407</v>
      </c>
      <c r="G399" s="51"/>
      <c r="H399" s="54">
        <v>1.35E-2</v>
      </c>
      <c r="I399" s="55"/>
      <c r="J399" s="56"/>
      <c r="K399" s="54"/>
      <c r="L399" s="54"/>
      <c r="M399" s="54"/>
      <c r="N399" s="54"/>
      <c r="O399" s="56"/>
      <c r="P399" s="56"/>
      <c r="Q399" s="56"/>
      <c r="R399" s="38"/>
      <c r="S399" s="39"/>
    </row>
    <row r="400" spans="1:20" s="40" customFormat="1" ht="7.5" customHeight="1" outlineLevel="4">
      <c r="A400" s="39"/>
      <c r="B400" s="57"/>
      <c r="C400" s="58"/>
      <c r="D400" s="59"/>
      <c r="E400" s="60"/>
      <c r="F400" s="61"/>
      <c r="G400" s="59"/>
      <c r="H400" s="62"/>
      <c r="I400" s="63"/>
      <c r="J400" s="64"/>
      <c r="K400" s="65"/>
      <c r="L400" s="65"/>
      <c r="M400" s="65"/>
      <c r="N400" s="65"/>
      <c r="O400" s="64"/>
      <c r="P400" s="64"/>
      <c r="Q400" s="64"/>
      <c r="R400" s="38"/>
      <c r="S400" s="39"/>
    </row>
    <row r="401" spans="1:20" s="40" customFormat="1" ht="12" outlineLevel="3">
      <c r="A401" s="41"/>
      <c r="B401" s="42"/>
      <c r="C401" s="43">
        <v>7</v>
      </c>
      <c r="D401" s="44" t="s">
        <v>79</v>
      </c>
      <c r="E401" s="45" t="s">
        <v>408</v>
      </c>
      <c r="F401" s="46" t="s">
        <v>409</v>
      </c>
      <c r="G401" s="44" t="s">
        <v>130</v>
      </c>
      <c r="H401" s="47">
        <v>17.46</v>
      </c>
      <c r="I401" s="72"/>
      <c r="J401" s="48">
        <f>H401*I401</f>
        <v>0</v>
      </c>
      <c r="K401" s="47"/>
      <c r="L401" s="47">
        <f>H401*K401</f>
        <v>0</v>
      </c>
      <c r="M401" s="47"/>
      <c r="N401" s="47">
        <f>H401*M401</f>
        <v>0</v>
      </c>
      <c r="O401" s="48">
        <v>21</v>
      </c>
      <c r="P401" s="48">
        <f>J401*(O401/100)</f>
        <v>0</v>
      </c>
      <c r="Q401" s="48">
        <f>J401+P401</f>
        <v>0</v>
      </c>
      <c r="R401" s="39"/>
      <c r="S401" s="39"/>
      <c r="T401" s="39"/>
    </row>
    <row r="402" spans="1:20" s="40" customFormat="1" ht="12" outlineLevel="3">
      <c r="A402" s="41"/>
      <c r="B402" s="42"/>
      <c r="C402" s="43">
        <v>8</v>
      </c>
      <c r="D402" s="44" t="s">
        <v>79</v>
      </c>
      <c r="E402" s="45" t="s">
        <v>3257</v>
      </c>
      <c r="F402" s="46" t="s">
        <v>3258</v>
      </c>
      <c r="G402" s="44" t="s">
        <v>130</v>
      </c>
      <c r="H402" s="47">
        <v>1.68</v>
      </c>
      <c r="I402" s="72"/>
      <c r="J402" s="48">
        <f>H402*I402</f>
        <v>0</v>
      </c>
      <c r="K402" s="47">
        <v>4.2000000000000003E-2</v>
      </c>
      <c r="L402" s="47">
        <f>H402*K402</f>
        <v>7.0559999999999998E-2</v>
      </c>
      <c r="M402" s="47"/>
      <c r="N402" s="47">
        <f>H402*M402</f>
        <v>0</v>
      </c>
      <c r="O402" s="48">
        <v>21</v>
      </c>
      <c r="P402" s="48">
        <f>J402*(O402/100)</f>
        <v>0</v>
      </c>
      <c r="Q402" s="48">
        <f>J402+P402</f>
        <v>0</v>
      </c>
      <c r="R402" s="39"/>
      <c r="S402" s="39"/>
      <c r="T402" s="39"/>
    </row>
    <row r="403" spans="1:20" s="40" customFormat="1" ht="12" outlineLevel="4">
      <c r="A403" s="49"/>
      <c r="B403" s="50"/>
      <c r="C403" s="50"/>
      <c r="D403" s="51"/>
      <c r="E403" s="52" t="s">
        <v>14</v>
      </c>
      <c r="F403" s="53" t="s">
        <v>3259</v>
      </c>
      <c r="G403" s="51"/>
      <c r="H403" s="54">
        <v>0</v>
      </c>
      <c r="I403" s="55"/>
      <c r="J403" s="56"/>
      <c r="K403" s="54"/>
      <c r="L403" s="54"/>
      <c r="M403" s="54"/>
      <c r="N403" s="54"/>
      <c r="O403" s="56"/>
      <c r="P403" s="56"/>
      <c r="Q403" s="56"/>
      <c r="R403" s="38"/>
      <c r="S403" s="39"/>
    </row>
    <row r="404" spans="1:20" s="40" customFormat="1" ht="12" outlineLevel="4">
      <c r="A404" s="49"/>
      <c r="B404" s="50"/>
      <c r="C404" s="50"/>
      <c r="D404" s="51"/>
      <c r="E404" s="52"/>
      <c r="F404" s="53" t="s">
        <v>3260</v>
      </c>
      <c r="G404" s="51"/>
      <c r="H404" s="54">
        <v>1.68</v>
      </c>
      <c r="I404" s="55"/>
      <c r="J404" s="56"/>
      <c r="K404" s="54"/>
      <c r="L404" s="54"/>
      <c r="M404" s="54"/>
      <c r="N404" s="54"/>
      <c r="O404" s="56"/>
      <c r="P404" s="56"/>
      <c r="Q404" s="56"/>
      <c r="R404" s="38"/>
      <c r="S404" s="39"/>
    </row>
    <row r="405" spans="1:20" s="40" customFormat="1" ht="7.5" customHeight="1" outlineLevel="4">
      <c r="A405" s="39"/>
      <c r="B405" s="57"/>
      <c r="C405" s="58"/>
      <c r="D405" s="59"/>
      <c r="E405" s="60"/>
      <c r="F405" s="61"/>
      <c r="G405" s="59"/>
      <c r="H405" s="62"/>
      <c r="I405" s="63"/>
      <c r="J405" s="64"/>
      <c r="K405" s="65"/>
      <c r="L405" s="65"/>
      <c r="M405" s="65"/>
      <c r="N405" s="65"/>
      <c r="O405" s="64"/>
      <c r="P405" s="64"/>
      <c r="Q405" s="64"/>
      <c r="R405" s="38"/>
      <c r="S405" s="39"/>
    </row>
    <row r="406" spans="1:20" s="40" customFormat="1" ht="12" outlineLevel="3">
      <c r="A406" s="41"/>
      <c r="B406" s="42"/>
      <c r="C406" s="43">
        <v>9</v>
      </c>
      <c r="D406" s="44" t="s">
        <v>79</v>
      </c>
      <c r="E406" s="45" t="s">
        <v>410</v>
      </c>
      <c r="F406" s="46" t="s">
        <v>411</v>
      </c>
      <c r="G406" s="44" t="s">
        <v>130</v>
      </c>
      <c r="H406" s="47">
        <v>292.87</v>
      </c>
      <c r="I406" s="72"/>
      <c r="J406" s="48">
        <f>H406*I406</f>
        <v>0</v>
      </c>
      <c r="K406" s="47">
        <v>6.1199999999999997E-2</v>
      </c>
      <c r="L406" s="47">
        <f>H406*K406</f>
        <v>17.923643999999999</v>
      </c>
      <c r="M406" s="47"/>
      <c r="N406" s="47">
        <f>H406*M406</f>
        <v>0</v>
      </c>
      <c r="O406" s="48">
        <v>21</v>
      </c>
      <c r="P406" s="48">
        <f>J406*(O406/100)</f>
        <v>0</v>
      </c>
      <c r="Q406" s="48">
        <f>J406+P406</f>
        <v>0</v>
      </c>
      <c r="R406" s="39"/>
      <c r="S406" s="39"/>
      <c r="T406" s="39"/>
    </row>
    <row r="407" spans="1:20" s="40" customFormat="1" ht="12" outlineLevel="4">
      <c r="A407" s="49"/>
      <c r="B407" s="50"/>
      <c r="C407" s="50"/>
      <c r="D407" s="51"/>
      <c r="E407" s="52" t="s">
        <v>14</v>
      </c>
      <c r="F407" s="53" t="s">
        <v>412</v>
      </c>
      <c r="G407" s="51"/>
      <c r="H407" s="54">
        <v>292.87</v>
      </c>
      <c r="I407" s="55"/>
      <c r="J407" s="56"/>
      <c r="K407" s="54"/>
      <c r="L407" s="54"/>
      <c r="M407" s="54"/>
      <c r="N407" s="54"/>
      <c r="O407" s="56"/>
      <c r="P407" s="56"/>
      <c r="Q407" s="56"/>
      <c r="R407" s="38"/>
      <c r="S407" s="39"/>
    </row>
    <row r="408" spans="1:20" s="40" customFormat="1" ht="7.5" customHeight="1" outlineLevel="4">
      <c r="A408" s="39"/>
      <c r="B408" s="57"/>
      <c r="C408" s="58"/>
      <c r="D408" s="59"/>
      <c r="E408" s="60"/>
      <c r="F408" s="61"/>
      <c r="G408" s="59"/>
      <c r="H408" s="62"/>
      <c r="I408" s="63"/>
      <c r="J408" s="64"/>
      <c r="K408" s="65"/>
      <c r="L408" s="65"/>
      <c r="M408" s="65"/>
      <c r="N408" s="65"/>
      <c r="O408" s="64"/>
      <c r="P408" s="64"/>
      <c r="Q408" s="64"/>
      <c r="R408" s="38"/>
      <c r="S408" s="39"/>
    </row>
    <row r="409" spans="1:20" s="40" customFormat="1" ht="12" outlineLevel="3">
      <c r="A409" s="41"/>
      <c r="B409" s="42"/>
      <c r="C409" s="43">
        <v>10</v>
      </c>
      <c r="D409" s="44" t="s">
        <v>79</v>
      </c>
      <c r="E409" s="45" t="s">
        <v>413</v>
      </c>
      <c r="F409" s="46" t="s">
        <v>414</v>
      </c>
      <c r="G409" s="44" t="s">
        <v>130</v>
      </c>
      <c r="H409" s="47">
        <v>2000.0732700000001</v>
      </c>
      <c r="I409" s="72"/>
      <c r="J409" s="48">
        <f>H409*I409</f>
        <v>0</v>
      </c>
      <c r="K409" s="47">
        <v>7.3499999999999998E-3</v>
      </c>
      <c r="L409" s="47">
        <f>H409*K409</f>
        <v>14.7005385345</v>
      </c>
      <c r="M409" s="47"/>
      <c r="N409" s="47">
        <f>H409*M409</f>
        <v>0</v>
      </c>
      <c r="O409" s="48">
        <v>21</v>
      </c>
      <c r="P409" s="48">
        <f>J409*(O409/100)</f>
        <v>0</v>
      </c>
      <c r="Q409" s="48">
        <f>J409+P409</f>
        <v>0</v>
      </c>
      <c r="R409" s="39"/>
      <c r="S409" s="39"/>
      <c r="T409" s="39"/>
    </row>
    <row r="410" spans="1:20" s="40" customFormat="1" ht="12" outlineLevel="4">
      <c r="A410" s="49"/>
      <c r="B410" s="50"/>
      <c r="C410" s="50"/>
      <c r="D410" s="51"/>
      <c r="E410" s="52" t="s">
        <v>14</v>
      </c>
      <c r="F410" s="53" t="s">
        <v>264</v>
      </c>
      <c r="G410" s="51"/>
      <c r="H410" s="54">
        <v>0</v>
      </c>
      <c r="I410" s="55"/>
      <c r="J410" s="56"/>
      <c r="K410" s="54"/>
      <c r="L410" s="54"/>
      <c r="M410" s="54"/>
      <c r="N410" s="54"/>
      <c r="O410" s="56"/>
      <c r="P410" s="56"/>
      <c r="Q410" s="56"/>
      <c r="R410" s="38"/>
      <c r="S410" s="39"/>
    </row>
    <row r="411" spans="1:20" s="40" customFormat="1" ht="24" outlineLevel="4">
      <c r="A411" s="49"/>
      <c r="B411" s="50"/>
      <c r="C411" s="50"/>
      <c r="D411" s="51"/>
      <c r="E411" s="52"/>
      <c r="F411" s="53" t="s">
        <v>415</v>
      </c>
      <c r="G411" s="51"/>
      <c r="H411" s="54">
        <v>101.19789999999998</v>
      </c>
      <c r="I411" s="55"/>
      <c r="J411" s="56"/>
      <c r="K411" s="54"/>
      <c r="L411" s="54"/>
      <c r="M411" s="54"/>
      <c r="N411" s="54"/>
      <c r="O411" s="56"/>
      <c r="P411" s="56"/>
      <c r="Q411" s="56"/>
      <c r="R411" s="38"/>
      <c r="S411" s="39"/>
    </row>
    <row r="412" spans="1:20" s="40" customFormat="1" ht="12" outlineLevel="4">
      <c r="A412" s="49"/>
      <c r="B412" s="50"/>
      <c r="C412" s="50"/>
      <c r="D412" s="51"/>
      <c r="E412" s="52"/>
      <c r="F412" s="53" t="s">
        <v>416</v>
      </c>
      <c r="G412" s="51"/>
      <c r="H412" s="54">
        <v>16.512999999999998</v>
      </c>
      <c r="I412" s="55"/>
      <c r="J412" s="56"/>
      <c r="K412" s="54"/>
      <c r="L412" s="54"/>
      <c r="M412" s="54"/>
      <c r="N412" s="54"/>
      <c r="O412" s="56"/>
      <c r="P412" s="56"/>
      <c r="Q412" s="56"/>
      <c r="R412" s="38"/>
      <c r="S412" s="39"/>
    </row>
    <row r="413" spans="1:20" s="40" customFormat="1" ht="12" outlineLevel="4">
      <c r="A413" s="49"/>
      <c r="B413" s="50"/>
      <c r="C413" s="50"/>
      <c r="D413" s="51"/>
      <c r="E413" s="52"/>
      <c r="F413" s="53" t="s">
        <v>417</v>
      </c>
      <c r="G413" s="51"/>
      <c r="H413" s="54">
        <v>38.48292</v>
      </c>
      <c r="I413" s="55"/>
      <c r="J413" s="56"/>
      <c r="K413" s="54"/>
      <c r="L413" s="54"/>
      <c r="M413" s="54"/>
      <c r="N413" s="54"/>
      <c r="O413" s="56"/>
      <c r="P413" s="56"/>
      <c r="Q413" s="56"/>
      <c r="R413" s="38"/>
      <c r="S413" s="39"/>
    </row>
    <row r="414" spans="1:20" s="40" customFormat="1" ht="12" outlineLevel="4">
      <c r="A414" s="49"/>
      <c r="B414" s="50"/>
      <c r="C414" s="50"/>
      <c r="D414" s="51"/>
      <c r="E414" s="52"/>
      <c r="F414" s="53" t="s">
        <v>418</v>
      </c>
      <c r="G414" s="51"/>
      <c r="H414" s="54">
        <v>28.664000000000001</v>
      </c>
      <c r="I414" s="55"/>
      <c r="J414" s="56"/>
      <c r="K414" s="54"/>
      <c r="L414" s="54"/>
      <c r="M414" s="54"/>
      <c r="N414" s="54"/>
      <c r="O414" s="56"/>
      <c r="P414" s="56"/>
      <c r="Q414" s="56"/>
      <c r="R414" s="38"/>
      <c r="S414" s="39"/>
    </row>
    <row r="415" spans="1:20" s="40" customFormat="1" ht="12" outlineLevel="4">
      <c r="A415" s="49"/>
      <c r="B415" s="50"/>
      <c r="C415" s="50"/>
      <c r="D415" s="51"/>
      <c r="E415" s="52"/>
      <c r="F415" s="53" t="s">
        <v>419</v>
      </c>
      <c r="G415" s="51"/>
      <c r="H415" s="54">
        <v>11.381</v>
      </c>
      <c r="I415" s="55"/>
      <c r="J415" s="56"/>
      <c r="K415" s="54"/>
      <c r="L415" s="54"/>
      <c r="M415" s="54"/>
      <c r="N415" s="54"/>
      <c r="O415" s="56"/>
      <c r="P415" s="56"/>
      <c r="Q415" s="56"/>
      <c r="R415" s="38"/>
      <c r="S415" s="39"/>
    </row>
    <row r="416" spans="1:20" s="40" customFormat="1" ht="12" outlineLevel="4">
      <c r="A416" s="49"/>
      <c r="B416" s="50"/>
      <c r="C416" s="50"/>
      <c r="D416" s="51"/>
      <c r="E416" s="52"/>
      <c r="F416" s="53" t="s">
        <v>420</v>
      </c>
      <c r="G416" s="51"/>
      <c r="H416" s="54">
        <v>24.140999999999998</v>
      </c>
      <c r="I416" s="55"/>
      <c r="J416" s="56"/>
      <c r="K416" s="54"/>
      <c r="L416" s="54"/>
      <c r="M416" s="54"/>
      <c r="N416" s="54"/>
      <c r="O416" s="56"/>
      <c r="P416" s="56"/>
      <c r="Q416" s="56"/>
      <c r="R416" s="38"/>
      <c r="S416" s="39"/>
    </row>
    <row r="417" spans="1:19" s="40" customFormat="1" ht="12" outlineLevel="4">
      <c r="A417" s="49"/>
      <c r="B417" s="50"/>
      <c r="C417" s="50"/>
      <c r="D417" s="51"/>
      <c r="E417" s="52"/>
      <c r="F417" s="53" t="s">
        <v>421</v>
      </c>
      <c r="G417" s="51"/>
      <c r="H417" s="54">
        <v>57.185999999999993</v>
      </c>
      <c r="I417" s="55"/>
      <c r="J417" s="56"/>
      <c r="K417" s="54"/>
      <c r="L417" s="54"/>
      <c r="M417" s="54"/>
      <c r="N417" s="54"/>
      <c r="O417" s="56"/>
      <c r="P417" s="56"/>
      <c r="Q417" s="56"/>
      <c r="R417" s="38"/>
      <c r="S417" s="39"/>
    </row>
    <row r="418" spans="1:19" s="40" customFormat="1" ht="12" outlineLevel="4">
      <c r="A418" s="49"/>
      <c r="B418" s="50"/>
      <c r="C418" s="50"/>
      <c r="D418" s="51"/>
      <c r="E418" s="52"/>
      <c r="F418" s="53" t="s">
        <v>422</v>
      </c>
      <c r="G418" s="51"/>
      <c r="H418" s="54">
        <v>23.560999999999996</v>
      </c>
      <c r="I418" s="55"/>
      <c r="J418" s="56"/>
      <c r="K418" s="54"/>
      <c r="L418" s="54"/>
      <c r="M418" s="54"/>
      <c r="N418" s="54"/>
      <c r="O418" s="56"/>
      <c r="P418" s="56"/>
      <c r="Q418" s="56"/>
      <c r="R418" s="38"/>
      <c r="S418" s="39"/>
    </row>
    <row r="419" spans="1:19" s="40" customFormat="1" ht="12" outlineLevel="4">
      <c r="A419" s="49"/>
      <c r="B419" s="50"/>
      <c r="C419" s="50"/>
      <c r="D419" s="51"/>
      <c r="E419" s="52"/>
      <c r="F419" s="53" t="s">
        <v>423</v>
      </c>
      <c r="G419" s="51"/>
      <c r="H419" s="54">
        <v>53.906999999999996</v>
      </c>
      <c r="I419" s="55"/>
      <c r="J419" s="56"/>
      <c r="K419" s="54"/>
      <c r="L419" s="54"/>
      <c r="M419" s="54"/>
      <c r="N419" s="54"/>
      <c r="O419" s="56"/>
      <c r="P419" s="56"/>
      <c r="Q419" s="56"/>
      <c r="R419" s="38"/>
      <c r="S419" s="39"/>
    </row>
    <row r="420" spans="1:19" s="40" customFormat="1" ht="12" outlineLevel="4">
      <c r="A420" s="49"/>
      <c r="B420" s="50"/>
      <c r="C420" s="50"/>
      <c r="D420" s="51"/>
      <c r="E420" s="52"/>
      <c r="F420" s="53" t="s">
        <v>424</v>
      </c>
      <c r="G420" s="51"/>
      <c r="H420" s="54">
        <v>25.974</v>
      </c>
      <c r="I420" s="55"/>
      <c r="J420" s="56"/>
      <c r="K420" s="54"/>
      <c r="L420" s="54"/>
      <c r="M420" s="54"/>
      <c r="N420" s="54"/>
      <c r="O420" s="56"/>
      <c r="P420" s="56"/>
      <c r="Q420" s="56"/>
      <c r="R420" s="38"/>
      <c r="S420" s="39"/>
    </row>
    <row r="421" spans="1:19" s="40" customFormat="1" ht="12" outlineLevel="4">
      <c r="A421" s="49"/>
      <c r="B421" s="50"/>
      <c r="C421" s="50"/>
      <c r="D421" s="51"/>
      <c r="E421" s="52"/>
      <c r="F421" s="53" t="s">
        <v>425</v>
      </c>
      <c r="G421" s="51"/>
      <c r="H421" s="54">
        <v>40.983000000000004</v>
      </c>
      <c r="I421" s="55"/>
      <c r="J421" s="56"/>
      <c r="K421" s="54"/>
      <c r="L421" s="54"/>
      <c r="M421" s="54"/>
      <c r="N421" s="54"/>
      <c r="O421" s="56"/>
      <c r="P421" s="56"/>
      <c r="Q421" s="56"/>
      <c r="R421" s="38"/>
      <c r="S421" s="39"/>
    </row>
    <row r="422" spans="1:19" s="40" customFormat="1" ht="12" outlineLevel="4">
      <c r="A422" s="49"/>
      <c r="B422" s="50"/>
      <c r="C422" s="50"/>
      <c r="D422" s="51"/>
      <c r="E422" s="52"/>
      <c r="F422" s="53" t="s">
        <v>426</v>
      </c>
      <c r="G422" s="51"/>
      <c r="H422" s="54">
        <v>22.280999999999999</v>
      </c>
      <c r="I422" s="55"/>
      <c r="J422" s="56"/>
      <c r="K422" s="54"/>
      <c r="L422" s="54"/>
      <c r="M422" s="54"/>
      <c r="N422" s="54"/>
      <c r="O422" s="56"/>
      <c r="P422" s="56"/>
      <c r="Q422" s="56"/>
      <c r="R422" s="38"/>
      <c r="S422" s="39"/>
    </row>
    <row r="423" spans="1:19" s="40" customFormat="1" ht="12" outlineLevel="4">
      <c r="A423" s="49"/>
      <c r="B423" s="50"/>
      <c r="C423" s="50"/>
      <c r="D423" s="51"/>
      <c r="E423" s="52"/>
      <c r="F423" s="53" t="s">
        <v>427</v>
      </c>
      <c r="G423" s="51"/>
      <c r="H423" s="54">
        <v>13.265000000000001</v>
      </c>
      <c r="I423" s="55"/>
      <c r="J423" s="56"/>
      <c r="K423" s="54"/>
      <c r="L423" s="54"/>
      <c r="M423" s="54"/>
      <c r="N423" s="54"/>
      <c r="O423" s="56"/>
      <c r="P423" s="56"/>
      <c r="Q423" s="56"/>
      <c r="R423" s="38"/>
      <c r="S423" s="39"/>
    </row>
    <row r="424" spans="1:19" s="40" customFormat="1" ht="12" outlineLevel="4">
      <c r="A424" s="49"/>
      <c r="B424" s="50"/>
      <c r="C424" s="50"/>
      <c r="D424" s="51"/>
      <c r="E424" s="52"/>
      <c r="F424" s="53" t="s">
        <v>428</v>
      </c>
      <c r="G424" s="51"/>
      <c r="H424" s="54">
        <v>14.811</v>
      </c>
      <c r="I424" s="55"/>
      <c r="J424" s="56"/>
      <c r="K424" s="54"/>
      <c r="L424" s="54"/>
      <c r="M424" s="54"/>
      <c r="N424" s="54"/>
      <c r="O424" s="56"/>
      <c r="P424" s="56"/>
      <c r="Q424" s="56"/>
      <c r="R424" s="38"/>
      <c r="S424" s="39"/>
    </row>
    <row r="425" spans="1:19" s="40" customFormat="1" ht="12" outlineLevel="4">
      <c r="A425" s="49"/>
      <c r="B425" s="50"/>
      <c r="C425" s="50"/>
      <c r="D425" s="51"/>
      <c r="E425" s="52"/>
      <c r="F425" s="53" t="s">
        <v>429</v>
      </c>
      <c r="G425" s="51"/>
      <c r="H425" s="54">
        <v>56.581099999999992</v>
      </c>
      <c r="I425" s="55"/>
      <c r="J425" s="56"/>
      <c r="K425" s="54"/>
      <c r="L425" s="54"/>
      <c r="M425" s="54"/>
      <c r="N425" s="54"/>
      <c r="O425" s="56"/>
      <c r="P425" s="56"/>
      <c r="Q425" s="56"/>
      <c r="R425" s="38"/>
      <c r="S425" s="39"/>
    </row>
    <row r="426" spans="1:19" s="40" customFormat="1" ht="12" outlineLevel="4">
      <c r="A426" s="49"/>
      <c r="B426" s="50"/>
      <c r="C426" s="50"/>
      <c r="D426" s="51"/>
      <c r="E426" s="52"/>
      <c r="F426" s="53" t="s">
        <v>430</v>
      </c>
      <c r="G426" s="51"/>
      <c r="H426" s="54">
        <v>57.543999999999997</v>
      </c>
      <c r="I426" s="55"/>
      <c r="J426" s="56"/>
      <c r="K426" s="54"/>
      <c r="L426" s="54"/>
      <c r="M426" s="54"/>
      <c r="N426" s="54"/>
      <c r="O426" s="56"/>
      <c r="P426" s="56"/>
      <c r="Q426" s="56"/>
      <c r="R426" s="38"/>
      <c r="S426" s="39"/>
    </row>
    <row r="427" spans="1:19" s="40" customFormat="1" ht="12" outlineLevel="4">
      <c r="A427" s="49"/>
      <c r="B427" s="50"/>
      <c r="C427" s="50"/>
      <c r="D427" s="51"/>
      <c r="E427" s="52"/>
      <c r="F427" s="53" t="s">
        <v>431</v>
      </c>
      <c r="G427" s="51"/>
      <c r="H427" s="54">
        <v>48.691899999999997</v>
      </c>
      <c r="I427" s="55"/>
      <c r="J427" s="56"/>
      <c r="K427" s="54"/>
      <c r="L427" s="54"/>
      <c r="M427" s="54"/>
      <c r="N427" s="54"/>
      <c r="O427" s="56"/>
      <c r="P427" s="56"/>
      <c r="Q427" s="56"/>
      <c r="R427" s="38"/>
      <c r="S427" s="39"/>
    </row>
    <row r="428" spans="1:19" s="40" customFormat="1" ht="12" outlineLevel="4">
      <c r="A428" s="49"/>
      <c r="B428" s="50"/>
      <c r="C428" s="50"/>
      <c r="D428" s="51"/>
      <c r="E428" s="52"/>
      <c r="F428" s="53" t="s">
        <v>432</v>
      </c>
      <c r="G428" s="51"/>
      <c r="H428" s="54">
        <v>26.192399999999999</v>
      </c>
      <c r="I428" s="55"/>
      <c r="J428" s="56"/>
      <c r="K428" s="54"/>
      <c r="L428" s="54"/>
      <c r="M428" s="54"/>
      <c r="N428" s="54"/>
      <c r="O428" s="56"/>
      <c r="P428" s="56"/>
      <c r="Q428" s="56"/>
      <c r="R428" s="38"/>
      <c r="S428" s="39"/>
    </row>
    <row r="429" spans="1:19" s="40" customFormat="1" ht="12" outlineLevel="4">
      <c r="A429" s="49"/>
      <c r="B429" s="50"/>
      <c r="C429" s="50"/>
      <c r="D429" s="51"/>
      <c r="E429" s="52"/>
      <c r="F429" s="53" t="s">
        <v>433</v>
      </c>
      <c r="G429" s="51"/>
      <c r="H429" s="54">
        <v>44.204999999999998</v>
      </c>
      <c r="I429" s="55"/>
      <c r="J429" s="56"/>
      <c r="K429" s="54"/>
      <c r="L429" s="54"/>
      <c r="M429" s="54"/>
      <c r="N429" s="54"/>
      <c r="O429" s="56"/>
      <c r="P429" s="56"/>
      <c r="Q429" s="56"/>
      <c r="R429" s="38"/>
      <c r="S429" s="39"/>
    </row>
    <row r="430" spans="1:19" s="40" customFormat="1" ht="12" outlineLevel="4">
      <c r="A430" s="49"/>
      <c r="B430" s="50"/>
      <c r="C430" s="50"/>
      <c r="D430" s="51"/>
      <c r="E430" s="52"/>
      <c r="F430" s="53" t="s">
        <v>434</v>
      </c>
      <c r="G430" s="51"/>
      <c r="H430" s="54">
        <v>77.930000000000007</v>
      </c>
      <c r="I430" s="55"/>
      <c r="J430" s="56"/>
      <c r="K430" s="54"/>
      <c r="L430" s="54"/>
      <c r="M430" s="54"/>
      <c r="N430" s="54"/>
      <c r="O430" s="56"/>
      <c r="P430" s="56"/>
      <c r="Q430" s="56"/>
      <c r="R430" s="38"/>
      <c r="S430" s="39"/>
    </row>
    <row r="431" spans="1:19" s="40" customFormat="1" ht="12" outlineLevel="4">
      <c r="A431" s="49"/>
      <c r="B431" s="50"/>
      <c r="C431" s="50"/>
      <c r="D431" s="51"/>
      <c r="E431" s="52"/>
      <c r="F431" s="53" t="s">
        <v>435</v>
      </c>
      <c r="G431" s="51"/>
      <c r="H431" s="54">
        <v>50.902000000000001</v>
      </c>
      <c r="I431" s="55"/>
      <c r="J431" s="56"/>
      <c r="K431" s="54"/>
      <c r="L431" s="54"/>
      <c r="M431" s="54"/>
      <c r="N431" s="54"/>
      <c r="O431" s="56"/>
      <c r="P431" s="56"/>
      <c r="Q431" s="56"/>
      <c r="R431" s="38"/>
      <c r="S431" s="39"/>
    </row>
    <row r="432" spans="1:19" s="40" customFormat="1" ht="12" outlineLevel="4">
      <c r="A432" s="49"/>
      <c r="B432" s="50"/>
      <c r="C432" s="50"/>
      <c r="D432" s="51"/>
      <c r="E432" s="52"/>
      <c r="F432" s="53" t="s">
        <v>436</v>
      </c>
      <c r="G432" s="51"/>
      <c r="H432" s="54">
        <v>67.489999999999995</v>
      </c>
      <c r="I432" s="55"/>
      <c r="J432" s="56"/>
      <c r="K432" s="54"/>
      <c r="L432" s="54"/>
      <c r="M432" s="54"/>
      <c r="N432" s="54"/>
      <c r="O432" s="56"/>
      <c r="P432" s="56"/>
      <c r="Q432" s="56"/>
      <c r="R432" s="38"/>
      <c r="S432" s="39"/>
    </row>
    <row r="433" spans="1:19" s="40" customFormat="1" ht="12" outlineLevel="4">
      <c r="A433" s="49"/>
      <c r="B433" s="50"/>
      <c r="C433" s="50"/>
      <c r="D433" s="51"/>
      <c r="E433" s="52"/>
      <c r="F433" s="53" t="s">
        <v>437</v>
      </c>
      <c r="G433" s="51"/>
      <c r="H433" s="54">
        <v>901.88421999999991</v>
      </c>
      <c r="I433" s="55"/>
      <c r="J433" s="56"/>
      <c r="K433" s="54"/>
      <c r="L433" s="54"/>
      <c r="M433" s="54"/>
      <c r="N433" s="54"/>
      <c r="O433" s="56"/>
      <c r="P433" s="56"/>
      <c r="Q433" s="56"/>
      <c r="R433" s="38"/>
      <c r="S433" s="39"/>
    </row>
    <row r="434" spans="1:19" s="40" customFormat="1" ht="12" outlineLevel="4">
      <c r="A434" s="49"/>
      <c r="B434" s="50"/>
      <c r="C434" s="50"/>
      <c r="D434" s="51"/>
      <c r="E434" s="52"/>
      <c r="F434" s="53" t="s">
        <v>272</v>
      </c>
      <c r="G434" s="51"/>
      <c r="H434" s="54">
        <v>0</v>
      </c>
      <c r="I434" s="55"/>
      <c r="J434" s="56"/>
      <c r="K434" s="54"/>
      <c r="L434" s="54"/>
      <c r="M434" s="54"/>
      <c r="N434" s="54"/>
      <c r="O434" s="56"/>
      <c r="P434" s="56"/>
      <c r="Q434" s="56"/>
      <c r="R434" s="38"/>
      <c r="S434" s="39"/>
    </row>
    <row r="435" spans="1:19" s="40" customFormat="1" ht="12" outlineLevel="4">
      <c r="A435" s="49"/>
      <c r="B435" s="50"/>
      <c r="C435" s="50"/>
      <c r="D435" s="51"/>
      <c r="E435" s="52"/>
      <c r="F435" s="53" t="s">
        <v>438</v>
      </c>
      <c r="G435" s="51"/>
      <c r="H435" s="54">
        <v>20.134</v>
      </c>
      <c r="I435" s="55"/>
      <c r="J435" s="56"/>
      <c r="K435" s="54"/>
      <c r="L435" s="54"/>
      <c r="M435" s="54"/>
      <c r="N435" s="54"/>
      <c r="O435" s="56"/>
      <c r="P435" s="56"/>
      <c r="Q435" s="56"/>
      <c r="R435" s="38"/>
      <c r="S435" s="39"/>
    </row>
    <row r="436" spans="1:19" s="40" customFormat="1" ht="12" outlineLevel="4">
      <c r="A436" s="49"/>
      <c r="B436" s="50"/>
      <c r="C436" s="50"/>
      <c r="D436" s="51"/>
      <c r="E436" s="52"/>
      <c r="F436" s="53" t="s">
        <v>439</v>
      </c>
      <c r="G436" s="51"/>
      <c r="H436" s="54">
        <v>59.332000000000001</v>
      </c>
      <c r="I436" s="55"/>
      <c r="J436" s="56"/>
      <c r="K436" s="54"/>
      <c r="L436" s="54"/>
      <c r="M436" s="54"/>
      <c r="N436" s="54"/>
      <c r="O436" s="56"/>
      <c r="P436" s="56"/>
      <c r="Q436" s="56"/>
      <c r="R436" s="38"/>
      <c r="S436" s="39"/>
    </row>
    <row r="437" spans="1:19" s="40" customFormat="1" ht="12" outlineLevel="4">
      <c r="A437" s="49"/>
      <c r="B437" s="50"/>
      <c r="C437" s="50"/>
      <c r="D437" s="51"/>
      <c r="E437" s="52"/>
      <c r="F437" s="53" t="s">
        <v>440</v>
      </c>
      <c r="G437" s="51"/>
      <c r="H437" s="54">
        <v>15.541999999999996</v>
      </c>
      <c r="I437" s="55"/>
      <c r="J437" s="56"/>
      <c r="K437" s="54"/>
      <c r="L437" s="54"/>
      <c r="M437" s="54"/>
      <c r="N437" s="54"/>
      <c r="O437" s="56"/>
      <c r="P437" s="56"/>
      <c r="Q437" s="56"/>
      <c r="R437" s="38"/>
      <c r="S437" s="39"/>
    </row>
    <row r="438" spans="1:19" s="40" customFormat="1" ht="12" outlineLevel="4">
      <c r="A438" s="49"/>
      <c r="B438" s="50"/>
      <c r="C438" s="50"/>
      <c r="D438" s="51"/>
      <c r="E438" s="52"/>
      <c r="F438" s="53" t="s">
        <v>441</v>
      </c>
      <c r="G438" s="51"/>
      <c r="H438" s="54">
        <v>9.2409999999999997</v>
      </c>
      <c r="I438" s="55"/>
      <c r="J438" s="56"/>
      <c r="K438" s="54"/>
      <c r="L438" s="54"/>
      <c r="M438" s="54"/>
      <c r="N438" s="54"/>
      <c r="O438" s="56"/>
      <c r="P438" s="56"/>
      <c r="Q438" s="56"/>
      <c r="R438" s="38"/>
      <c r="S438" s="39"/>
    </row>
    <row r="439" spans="1:19" s="40" customFormat="1" ht="12" outlineLevel="4">
      <c r="A439" s="49"/>
      <c r="B439" s="50"/>
      <c r="C439" s="50"/>
      <c r="D439" s="51"/>
      <c r="E439" s="52"/>
      <c r="F439" s="53" t="s">
        <v>442</v>
      </c>
      <c r="G439" s="51"/>
      <c r="H439" s="54">
        <v>26.127000000000002</v>
      </c>
      <c r="I439" s="55"/>
      <c r="J439" s="56"/>
      <c r="K439" s="54"/>
      <c r="L439" s="54"/>
      <c r="M439" s="54"/>
      <c r="N439" s="54"/>
      <c r="O439" s="56"/>
      <c r="P439" s="56"/>
      <c r="Q439" s="56"/>
      <c r="R439" s="38"/>
      <c r="S439" s="39"/>
    </row>
    <row r="440" spans="1:19" s="40" customFormat="1" ht="24" outlineLevel="4">
      <c r="A440" s="49"/>
      <c r="B440" s="50"/>
      <c r="C440" s="50"/>
      <c r="D440" s="51"/>
      <c r="E440" s="52"/>
      <c r="F440" s="53" t="s">
        <v>443</v>
      </c>
      <c r="G440" s="51"/>
      <c r="H440" s="54">
        <v>122.92400000000001</v>
      </c>
      <c r="I440" s="55"/>
      <c r="J440" s="56"/>
      <c r="K440" s="54"/>
      <c r="L440" s="54"/>
      <c r="M440" s="54"/>
      <c r="N440" s="54"/>
      <c r="O440" s="56"/>
      <c r="P440" s="56"/>
      <c r="Q440" s="56"/>
      <c r="R440" s="38"/>
      <c r="S440" s="39"/>
    </row>
    <row r="441" spans="1:19" s="40" customFormat="1" ht="12" outlineLevel="4">
      <c r="A441" s="49"/>
      <c r="B441" s="50"/>
      <c r="C441" s="50"/>
      <c r="D441" s="51"/>
      <c r="E441" s="52"/>
      <c r="F441" s="53" t="s">
        <v>444</v>
      </c>
      <c r="G441" s="51"/>
      <c r="H441" s="54">
        <v>17.531499999999998</v>
      </c>
      <c r="I441" s="55"/>
      <c r="J441" s="56"/>
      <c r="K441" s="54"/>
      <c r="L441" s="54"/>
      <c r="M441" s="54"/>
      <c r="N441" s="54"/>
      <c r="O441" s="56"/>
      <c r="P441" s="56"/>
      <c r="Q441" s="56"/>
      <c r="R441" s="38"/>
      <c r="S441" s="39"/>
    </row>
    <row r="442" spans="1:19" s="40" customFormat="1" ht="12" outlineLevel="4">
      <c r="A442" s="49"/>
      <c r="B442" s="50"/>
      <c r="C442" s="50"/>
      <c r="D442" s="51"/>
      <c r="E442" s="52"/>
      <c r="F442" s="53" t="s">
        <v>445</v>
      </c>
      <c r="G442" s="51"/>
      <c r="H442" s="54">
        <v>30.794</v>
      </c>
      <c r="I442" s="55"/>
      <c r="J442" s="56"/>
      <c r="K442" s="54"/>
      <c r="L442" s="54"/>
      <c r="M442" s="54"/>
      <c r="N442" s="54"/>
      <c r="O442" s="56"/>
      <c r="P442" s="56"/>
      <c r="Q442" s="56"/>
      <c r="R442" s="38"/>
      <c r="S442" s="39"/>
    </row>
    <row r="443" spans="1:19" s="40" customFormat="1" ht="12" outlineLevel="4">
      <c r="A443" s="49"/>
      <c r="B443" s="50"/>
      <c r="C443" s="50"/>
      <c r="D443" s="51"/>
      <c r="E443" s="52"/>
      <c r="F443" s="53" t="s">
        <v>446</v>
      </c>
      <c r="G443" s="51"/>
      <c r="H443" s="54">
        <v>26.079799999999999</v>
      </c>
      <c r="I443" s="55"/>
      <c r="J443" s="56"/>
      <c r="K443" s="54"/>
      <c r="L443" s="54"/>
      <c r="M443" s="54"/>
      <c r="N443" s="54"/>
      <c r="O443" s="56"/>
      <c r="P443" s="56"/>
      <c r="Q443" s="56"/>
      <c r="R443" s="38"/>
      <c r="S443" s="39"/>
    </row>
    <row r="444" spans="1:19" s="40" customFormat="1" ht="12" outlineLevel="4">
      <c r="A444" s="49"/>
      <c r="B444" s="50"/>
      <c r="C444" s="50"/>
      <c r="D444" s="51"/>
      <c r="E444" s="52"/>
      <c r="F444" s="53" t="s">
        <v>447</v>
      </c>
      <c r="G444" s="51"/>
      <c r="H444" s="54">
        <v>35.219200000000001</v>
      </c>
      <c r="I444" s="55"/>
      <c r="J444" s="56"/>
      <c r="K444" s="54"/>
      <c r="L444" s="54"/>
      <c r="M444" s="54"/>
      <c r="N444" s="54"/>
      <c r="O444" s="56"/>
      <c r="P444" s="56"/>
      <c r="Q444" s="56"/>
      <c r="R444" s="38"/>
      <c r="S444" s="39"/>
    </row>
    <row r="445" spans="1:19" s="40" customFormat="1" ht="12" outlineLevel="4">
      <c r="A445" s="49"/>
      <c r="B445" s="50"/>
      <c r="C445" s="50"/>
      <c r="D445" s="51"/>
      <c r="E445" s="52"/>
      <c r="F445" s="53" t="s">
        <v>448</v>
      </c>
      <c r="G445" s="51"/>
      <c r="H445" s="54">
        <v>21.741</v>
      </c>
      <c r="I445" s="55"/>
      <c r="J445" s="56"/>
      <c r="K445" s="54"/>
      <c r="L445" s="54"/>
      <c r="M445" s="54"/>
      <c r="N445" s="54"/>
      <c r="O445" s="56"/>
      <c r="P445" s="56"/>
      <c r="Q445" s="56"/>
      <c r="R445" s="38"/>
      <c r="S445" s="39"/>
    </row>
    <row r="446" spans="1:19" s="40" customFormat="1" ht="12" outlineLevel="4">
      <c r="A446" s="49"/>
      <c r="B446" s="50"/>
      <c r="C446" s="50"/>
      <c r="D446" s="51"/>
      <c r="E446" s="52"/>
      <c r="F446" s="53" t="s">
        <v>449</v>
      </c>
      <c r="G446" s="51"/>
      <c r="H446" s="54">
        <v>71.117999999999995</v>
      </c>
      <c r="I446" s="55"/>
      <c r="J446" s="56"/>
      <c r="K446" s="54"/>
      <c r="L446" s="54"/>
      <c r="M446" s="54"/>
      <c r="N446" s="54"/>
      <c r="O446" s="56"/>
      <c r="P446" s="56"/>
      <c r="Q446" s="56"/>
      <c r="R446" s="38"/>
      <c r="S446" s="39"/>
    </row>
    <row r="447" spans="1:19" s="40" customFormat="1" ht="24" outlineLevel="4">
      <c r="A447" s="49"/>
      <c r="B447" s="50"/>
      <c r="C447" s="50"/>
      <c r="D447" s="51"/>
      <c r="E447" s="52"/>
      <c r="F447" s="53" t="s">
        <v>450</v>
      </c>
      <c r="G447" s="51"/>
      <c r="H447" s="54">
        <v>109.1097</v>
      </c>
      <c r="I447" s="55"/>
      <c r="J447" s="56"/>
      <c r="K447" s="54"/>
      <c r="L447" s="54"/>
      <c r="M447" s="54"/>
      <c r="N447" s="54"/>
      <c r="O447" s="56"/>
      <c r="P447" s="56"/>
      <c r="Q447" s="56"/>
      <c r="R447" s="38"/>
      <c r="S447" s="39"/>
    </row>
    <row r="448" spans="1:19" s="40" customFormat="1" ht="12" outlineLevel="4">
      <c r="A448" s="49"/>
      <c r="B448" s="50"/>
      <c r="C448" s="50"/>
      <c r="D448" s="51"/>
      <c r="E448" s="52"/>
      <c r="F448" s="53" t="s">
        <v>451</v>
      </c>
      <c r="G448" s="51"/>
      <c r="H448" s="54">
        <v>46.3675</v>
      </c>
      <c r="I448" s="55"/>
      <c r="J448" s="56"/>
      <c r="K448" s="54"/>
      <c r="L448" s="54"/>
      <c r="M448" s="54"/>
      <c r="N448" s="54"/>
      <c r="O448" s="56"/>
      <c r="P448" s="56"/>
      <c r="Q448" s="56"/>
      <c r="R448" s="38"/>
      <c r="S448" s="39"/>
    </row>
    <row r="449" spans="1:19" s="40" customFormat="1" ht="12" outlineLevel="4">
      <c r="A449" s="49"/>
      <c r="B449" s="50"/>
      <c r="C449" s="50"/>
      <c r="D449" s="51"/>
      <c r="E449" s="52"/>
      <c r="F449" s="53" t="s">
        <v>452</v>
      </c>
      <c r="G449" s="51"/>
      <c r="H449" s="54">
        <v>47.618500000000004</v>
      </c>
      <c r="I449" s="55"/>
      <c r="J449" s="56"/>
      <c r="K449" s="54"/>
      <c r="L449" s="54"/>
      <c r="M449" s="54"/>
      <c r="N449" s="54"/>
      <c r="O449" s="56"/>
      <c r="P449" s="56"/>
      <c r="Q449" s="56"/>
      <c r="R449" s="38"/>
      <c r="S449" s="39"/>
    </row>
    <row r="450" spans="1:19" s="40" customFormat="1" ht="12" outlineLevel="4">
      <c r="A450" s="49"/>
      <c r="B450" s="50"/>
      <c r="C450" s="50"/>
      <c r="D450" s="51"/>
      <c r="E450" s="52"/>
      <c r="F450" s="53" t="s">
        <v>453</v>
      </c>
      <c r="G450" s="51"/>
      <c r="H450" s="54">
        <v>50.471000000000004</v>
      </c>
      <c r="I450" s="55"/>
      <c r="J450" s="56"/>
      <c r="K450" s="54"/>
      <c r="L450" s="54"/>
      <c r="M450" s="54"/>
      <c r="N450" s="54"/>
      <c r="O450" s="56"/>
      <c r="P450" s="56"/>
      <c r="Q450" s="56"/>
      <c r="R450" s="38"/>
      <c r="S450" s="39"/>
    </row>
    <row r="451" spans="1:19" s="40" customFormat="1" ht="12" outlineLevel="4">
      <c r="A451" s="49"/>
      <c r="B451" s="50"/>
      <c r="C451" s="50"/>
      <c r="D451" s="51"/>
      <c r="E451" s="52"/>
      <c r="F451" s="53" t="s">
        <v>454</v>
      </c>
      <c r="G451" s="51"/>
      <c r="H451" s="54">
        <v>55.85329999999999</v>
      </c>
      <c r="I451" s="55"/>
      <c r="J451" s="56"/>
      <c r="K451" s="54"/>
      <c r="L451" s="54"/>
      <c r="M451" s="54"/>
      <c r="N451" s="54"/>
      <c r="O451" s="56"/>
      <c r="P451" s="56"/>
      <c r="Q451" s="56"/>
      <c r="R451" s="38"/>
      <c r="S451" s="39"/>
    </row>
    <row r="452" spans="1:19" s="40" customFormat="1" ht="12" outlineLevel="4">
      <c r="A452" s="49"/>
      <c r="B452" s="50"/>
      <c r="C452" s="50"/>
      <c r="D452" s="51"/>
      <c r="E452" s="52"/>
      <c r="F452" s="53" t="s">
        <v>455</v>
      </c>
      <c r="G452" s="51"/>
      <c r="H452" s="54">
        <v>35.4084</v>
      </c>
      <c r="I452" s="55"/>
      <c r="J452" s="56"/>
      <c r="K452" s="54"/>
      <c r="L452" s="54"/>
      <c r="M452" s="54"/>
      <c r="N452" s="54"/>
      <c r="O452" s="56"/>
      <c r="P452" s="56"/>
      <c r="Q452" s="56"/>
      <c r="R452" s="38"/>
      <c r="S452" s="39"/>
    </row>
    <row r="453" spans="1:19" s="40" customFormat="1" ht="12" outlineLevel="4">
      <c r="A453" s="49"/>
      <c r="B453" s="50"/>
      <c r="C453" s="50"/>
      <c r="D453" s="51"/>
      <c r="E453" s="52"/>
      <c r="F453" s="53" t="s">
        <v>3261</v>
      </c>
      <c r="G453" s="51"/>
      <c r="H453" s="54">
        <v>26.142749999999999</v>
      </c>
      <c r="I453" s="55"/>
      <c r="J453" s="56"/>
      <c r="K453" s="54"/>
      <c r="L453" s="54"/>
      <c r="M453" s="54"/>
      <c r="N453" s="54"/>
      <c r="O453" s="56"/>
      <c r="P453" s="56"/>
      <c r="Q453" s="56"/>
      <c r="R453" s="38"/>
      <c r="S453" s="39"/>
    </row>
    <row r="454" spans="1:19" s="40" customFormat="1" ht="12" outlineLevel="4">
      <c r="A454" s="49"/>
      <c r="B454" s="50"/>
      <c r="C454" s="50"/>
      <c r="D454" s="51"/>
      <c r="E454" s="52"/>
      <c r="F454" s="53" t="s">
        <v>456</v>
      </c>
      <c r="G454" s="51"/>
      <c r="H454" s="54">
        <v>21.840399999999999</v>
      </c>
      <c r="I454" s="55"/>
      <c r="J454" s="56"/>
      <c r="K454" s="54"/>
      <c r="L454" s="54"/>
      <c r="M454" s="54"/>
      <c r="N454" s="54"/>
      <c r="O454" s="56"/>
      <c r="P454" s="56"/>
      <c r="Q454" s="56"/>
      <c r="R454" s="38"/>
      <c r="S454" s="39"/>
    </row>
    <row r="455" spans="1:19" s="40" customFormat="1" ht="12" outlineLevel="4">
      <c r="A455" s="49"/>
      <c r="B455" s="50"/>
      <c r="C455" s="50"/>
      <c r="D455" s="51"/>
      <c r="E455" s="52"/>
      <c r="F455" s="53" t="s">
        <v>457</v>
      </c>
      <c r="G455" s="51"/>
      <c r="H455" s="54">
        <v>25.130000000000003</v>
      </c>
      <c r="I455" s="55"/>
      <c r="J455" s="56"/>
      <c r="K455" s="54"/>
      <c r="L455" s="54"/>
      <c r="M455" s="54"/>
      <c r="N455" s="54"/>
      <c r="O455" s="56"/>
      <c r="P455" s="56"/>
      <c r="Q455" s="56"/>
      <c r="R455" s="38"/>
      <c r="S455" s="39"/>
    </row>
    <row r="456" spans="1:19" s="40" customFormat="1" ht="12" outlineLevel="4">
      <c r="A456" s="49"/>
      <c r="B456" s="50"/>
      <c r="C456" s="50"/>
      <c r="D456" s="51"/>
      <c r="E456" s="52"/>
      <c r="F456" s="53" t="s">
        <v>458</v>
      </c>
      <c r="G456" s="51"/>
      <c r="H456" s="54">
        <v>30.28</v>
      </c>
      <c r="I456" s="55"/>
      <c r="J456" s="56"/>
      <c r="K456" s="54"/>
      <c r="L456" s="54"/>
      <c r="M456" s="54"/>
      <c r="N456" s="54"/>
      <c r="O456" s="56"/>
      <c r="P456" s="56"/>
      <c r="Q456" s="56"/>
      <c r="R456" s="38"/>
      <c r="S456" s="39"/>
    </row>
    <row r="457" spans="1:19" s="40" customFormat="1" ht="12" outlineLevel="4">
      <c r="A457" s="49"/>
      <c r="B457" s="50"/>
      <c r="C457" s="50"/>
      <c r="D457" s="51"/>
      <c r="E457" s="52"/>
      <c r="F457" s="53" t="s">
        <v>459</v>
      </c>
      <c r="G457" s="51"/>
      <c r="H457" s="54">
        <v>16.504999999999999</v>
      </c>
      <c r="I457" s="55"/>
      <c r="J457" s="56"/>
      <c r="K457" s="54"/>
      <c r="L457" s="54"/>
      <c r="M457" s="54"/>
      <c r="N457" s="54"/>
      <c r="O457" s="56"/>
      <c r="P457" s="56"/>
      <c r="Q457" s="56"/>
      <c r="R457" s="38"/>
      <c r="S457" s="39"/>
    </row>
    <row r="458" spans="1:19" s="40" customFormat="1" ht="12" outlineLevel="4">
      <c r="A458" s="49"/>
      <c r="B458" s="50"/>
      <c r="C458" s="50"/>
      <c r="D458" s="51"/>
      <c r="E458" s="52"/>
      <c r="F458" s="53" t="s">
        <v>460</v>
      </c>
      <c r="G458" s="51"/>
      <c r="H458" s="54">
        <v>15.125999999999999</v>
      </c>
      <c r="I458" s="55"/>
      <c r="J458" s="56"/>
      <c r="K458" s="54"/>
      <c r="L458" s="54"/>
      <c r="M458" s="54"/>
      <c r="N458" s="54"/>
      <c r="O458" s="56"/>
      <c r="P458" s="56"/>
      <c r="Q458" s="56"/>
      <c r="R458" s="38"/>
      <c r="S458" s="39"/>
    </row>
    <row r="459" spans="1:19" s="40" customFormat="1" ht="12" outlineLevel="4">
      <c r="A459" s="49"/>
      <c r="B459" s="50"/>
      <c r="C459" s="50"/>
      <c r="D459" s="51"/>
      <c r="E459" s="52"/>
      <c r="F459" s="53" t="s">
        <v>437</v>
      </c>
      <c r="G459" s="51"/>
      <c r="H459" s="54">
        <v>935.63604999999995</v>
      </c>
      <c r="I459" s="55"/>
      <c r="J459" s="56"/>
      <c r="K459" s="54"/>
      <c r="L459" s="54"/>
      <c r="M459" s="54"/>
      <c r="N459" s="54"/>
      <c r="O459" s="56"/>
      <c r="P459" s="56"/>
      <c r="Q459" s="56"/>
      <c r="R459" s="38"/>
      <c r="S459" s="39"/>
    </row>
    <row r="460" spans="1:19" s="40" customFormat="1" ht="12" outlineLevel="4">
      <c r="A460" s="49"/>
      <c r="B460" s="50"/>
      <c r="C460" s="50"/>
      <c r="D460" s="51"/>
      <c r="E460" s="52"/>
      <c r="F460" s="53" t="s">
        <v>461</v>
      </c>
      <c r="G460" s="51"/>
      <c r="H460" s="54">
        <v>0</v>
      </c>
      <c r="I460" s="55"/>
      <c r="J460" s="56"/>
      <c r="K460" s="54"/>
      <c r="L460" s="54"/>
      <c r="M460" s="54"/>
      <c r="N460" s="54"/>
      <c r="O460" s="56"/>
      <c r="P460" s="56"/>
      <c r="Q460" s="56"/>
      <c r="R460" s="38"/>
      <c r="S460" s="39"/>
    </row>
    <row r="461" spans="1:19" s="40" customFormat="1" ht="12" outlineLevel="4">
      <c r="A461" s="49"/>
      <c r="B461" s="50"/>
      <c r="C461" s="50"/>
      <c r="D461" s="51"/>
      <c r="E461" s="52"/>
      <c r="F461" s="53" t="s">
        <v>462</v>
      </c>
      <c r="G461" s="51"/>
      <c r="H461" s="54">
        <v>37.481999999999999</v>
      </c>
      <c r="I461" s="55"/>
      <c r="J461" s="56"/>
      <c r="K461" s="54"/>
      <c r="L461" s="54"/>
      <c r="M461" s="54"/>
      <c r="N461" s="54"/>
      <c r="O461" s="56"/>
      <c r="P461" s="56"/>
      <c r="Q461" s="56"/>
      <c r="R461" s="38"/>
      <c r="S461" s="39"/>
    </row>
    <row r="462" spans="1:19" s="40" customFormat="1" ht="12" outlineLevel="4">
      <c r="A462" s="49"/>
      <c r="B462" s="50"/>
      <c r="C462" s="50"/>
      <c r="D462" s="51"/>
      <c r="E462" s="52"/>
      <c r="F462" s="53" t="s">
        <v>463</v>
      </c>
      <c r="G462" s="51"/>
      <c r="H462" s="54">
        <v>42.06</v>
      </c>
      <c r="I462" s="55"/>
      <c r="J462" s="56"/>
      <c r="K462" s="54"/>
      <c r="L462" s="54"/>
      <c r="M462" s="54"/>
      <c r="N462" s="54"/>
      <c r="O462" s="56"/>
      <c r="P462" s="56"/>
      <c r="Q462" s="56"/>
      <c r="R462" s="38"/>
      <c r="S462" s="39"/>
    </row>
    <row r="463" spans="1:19" s="40" customFormat="1" ht="12" outlineLevel="4">
      <c r="A463" s="49"/>
      <c r="B463" s="50"/>
      <c r="C463" s="50"/>
      <c r="D463" s="51"/>
      <c r="E463" s="52"/>
      <c r="F463" s="53" t="s">
        <v>464</v>
      </c>
      <c r="G463" s="51"/>
      <c r="H463" s="54">
        <v>50.400000000000006</v>
      </c>
      <c r="I463" s="55"/>
      <c r="J463" s="56"/>
      <c r="K463" s="54"/>
      <c r="L463" s="54"/>
      <c r="M463" s="54"/>
      <c r="N463" s="54"/>
      <c r="O463" s="56"/>
      <c r="P463" s="56"/>
      <c r="Q463" s="56"/>
      <c r="R463" s="38"/>
      <c r="S463" s="39"/>
    </row>
    <row r="464" spans="1:19" s="40" customFormat="1" ht="12" outlineLevel="4">
      <c r="A464" s="49"/>
      <c r="B464" s="50"/>
      <c r="C464" s="50"/>
      <c r="D464" s="51"/>
      <c r="E464" s="52"/>
      <c r="F464" s="53" t="s">
        <v>437</v>
      </c>
      <c r="G464" s="51"/>
      <c r="H464" s="54">
        <v>129.94200000000001</v>
      </c>
      <c r="I464" s="55"/>
      <c r="J464" s="56"/>
      <c r="K464" s="54"/>
      <c r="L464" s="54"/>
      <c r="M464" s="54"/>
      <c r="N464" s="54"/>
      <c r="O464" s="56"/>
      <c r="P464" s="56"/>
      <c r="Q464" s="56"/>
      <c r="R464" s="38"/>
      <c r="S464" s="39"/>
    </row>
    <row r="465" spans="1:20" s="40" customFormat="1" ht="12" outlineLevel="4">
      <c r="A465" s="49"/>
      <c r="B465" s="50"/>
      <c r="C465" s="50"/>
      <c r="D465" s="51"/>
      <c r="E465" s="52"/>
      <c r="F465" s="53" t="s">
        <v>465</v>
      </c>
      <c r="G465" s="51"/>
      <c r="H465" s="54">
        <v>0</v>
      </c>
      <c r="I465" s="55"/>
      <c r="J465" s="56"/>
      <c r="K465" s="54"/>
      <c r="L465" s="54"/>
      <c r="M465" s="54"/>
      <c r="N465" s="54"/>
      <c r="O465" s="56"/>
      <c r="P465" s="56"/>
      <c r="Q465" s="56"/>
      <c r="R465" s="38"/>
      <c r="S465" s="39"/>
    </row>
    <row r="466" spans="1:20" s="40" customFormat="1" ht="12" outlineLevel="4">
      <c r="A466" s="49"/>
      <c r="B466" s="50"/>
      <c r="C466" s="50"/>
      <c r="D466" s="51"/>
      <c r="E466" s="52"/>
      <c r="F466" s="53" t="s">
        <v>3262</v>
      </c>
      <c r="G466" s="51"/>
      <c r="H466" s="54">
        <v>66.051000000000002</v>
      </c>
      <c r="I466" s="55"/>
      <c r="J466" s="56"/>
      <c r="K466" s="54"/>
      <c r="L466" s="54"/>
      <c r="M466" s="54"/>
      <c r="N466" s="54"/>
      <c r="O466" s="56"/>
      <c r="P466" s="56"/>
      <c r="Q466" s="56"/>
      <c r="R466" s="38"/>
      <c r="S466" s="39"/>
    </row>
    <row r="467" spans="1:20" s="40" customFormat="1" ht="12" outlineLevel="4">
      <c r="A467" s="49"/>
      <c r="B467" s="50"/>
      <c r="C467" s="50"/>
      <c r="D467" s="51"/>
      <c r="E467" s="52"/>
      <c r="F467" s="53" t="s">
        <v>437</v>
      </c>
      <c r="G467" s="51"/>
      <c r="H467" s="54">
        <v>66.051000000000002</v>
      </c>
      <c r="I467" s="55"/>
      <c r="J467" s="56"/>
      <c r="K467" s="54"/>
      <c r="L467" s="54"/>
      <c r="M467" s="54"/>
      <c r="N467" s="54"/>
      <c r="O467" s="56"/>
      <c r="P467" s="56"/>
      <c r="Q467" s="56"/>
      <c r="R467" s="38"/>
      <c r="S467" s="39"/>
    </row>
    <row r="468" spans="1:20" s="40" customFormat="1" ht="12" outlineLevel="4">
      <c r="A468" s="49"/>
      <c r="B468" s="50"/>
      <c r="C468" s="50"/>
      <c r="D468" s="51"/>
      <c r="E468" s="52"/>
      <c r="F468" s="53" t="s">
        <v>467</v>
      </c>
      <c r="G468" s="51"/>
      <c r="H468" s="54">
        <v>0</v>
      </c>
      <c r="I468" s="55"/>
      <c r="J468" s="56"/>
      <c r="K468" s="54"/>
      <c r="L468" s="54"/>
      <c r="M468" s="54"/>
      <c r="N468" s="54"/>
      <c r="O468" s="56"/>
      <c r="P468" s="56"/>
      <c r="Q468" s="56"/>
      <c r="R468" s="38"/>
      <c r="S468" s="39"/>
    </row>
    <row r="469" spans="1:20" s="40" customFormat="1" ht="12" outlineLevel="4">
      <c r="A469" s="49"/>
      <c r="B469" s="50"/>
      <c r="C469" s="50"/>
      <c r="D469" s="51"/>
      <c r="E469" s="52"/>
      <c r="F469" s="53" t="s">
        <v>468</v>
      </c>
      <c r="G469" s="51"/>
      <c r="H469" s="66">
        <v>-33.44</v>
      </c>
      <c r="I469" s="55"/>
      <c r="J469" s="56"/>
      <c r="K469" s="54"/>
      <c r="L469" s="54"/>
      <c r="M469" s="54"/>
      <c r="N469" s="54"/>
      <c r="O469" s="56"/>
      <c r="P469" s="56"/>
      <c r="Q469" s="56"/>
      <c r="R469" s="38"/>
      <c r="S469" s="39"/>
    </row>
    <row r="470" spans="1:20" s="40" customFormat="1" ht="7.5" customHeight="1" outlineLevel="4">
      <c r="A470" s="39"/>
      <c r="B470" s="57"/>
      <c r="C470" s="58"/>
      <c r="D470" s="59"/>
      <c r="E470" s="60"/>
      <c r="F470" s="61"/>
      <c r="G470" s="59"/>
      <c r="H470" s="62"/>
      <c r="I470" s="63"/>
      <c r="J470" s="64"/>
      <c r="K470" s="65"/>
      <c r="L470" s="65"/>
      <c r="M470" s="65"/>
      <c r="N470" s="65"/>
      <c r="O470" s="64"/>
      <c r="P470" s="64"/>
      <c r="Q470" s="64"/>
      <c r="R470" s="38"/>
      <c r="S470" s="39"/>
    </row>
    <row r="471" spans="1:20" s="40" customFormat="1" ht="12" outlineLevel="3">
      <c r="A471" s="41"/>
      <c r="B471" s="42"/>
      <c r="C471" s="43">
        <v>11</v>
      </c>
      <c r="D471" s="44" t="s">
        <v>79</v>
      </c>
      <c r="E471" s="45" t="s">
        <v>469</v>
      </c>
      <c r="F471" s="46" t="s">
        <v>470</v>
      </c>
      <c r="G471" s="44" t="s">
        <v>130</v>
      </c>
      <c r="H471" s="47">
        <v>466.06560000000002</v>
      </c>
      <c r="I471" s="72"/>
      <c r="J471" s="48">
        <f>H471*I471</f>
        <v>0</v>
      </c>
      <c r="K471" s="47">
        <v>4.3800000000000002E-3</v>
      </c>
      <c r="L471" s="47">
        <f>H471*K471</f>
        <v>2.0413673280000002</v>
      </c>
      <c r="M471" s="47"/>
      <c r="N471" s="47">
        <f>H471*M471</f>
        <v>0</v>
      </c>
      <c r="O471" s="48">
        <v>21</v>
      </c>
      <c r="P471" s="48">
        <f>J471*(O471/100)</f>
        <v>0</v>
      </c>
      <c r="Q471" s="48">
        <f>J471+P471</f>
        <v>0</v>
      </c>
      <c r="R471" s="39"/>
      <c r="S471" s="39"/>
      <c r="T471" s="39"/>
    </row>
    <row r="472" spans="1:20" s="40" customFormat="1" ht="12" outlineLevel="4">
      <c r="A472" s="49"/>
      <c r="B472" s="50"/>
      <c r="C472" s="50"/>
      <c r="D472" s="51"/>
      <c r="E472" s="52" t="s">
        <v>14</v>
      </c>
      <c r="F472" s="53" t="s">
        <v>3263</v>
      </c>
      <c r="G472" s="51"/>
      <c r="H472" s="54">
        <v>400.01459999999997</v>
      </c>
      <c r="I472" s="55"/>
      <c r="J472" s="56"/>
      <c r="K472" s="54"/>
      <c r="L472" s="54"/>
      <c r="M472" s="54"/>
      <c r="N472" s="54"/>
      <c r="O472" s="56"/>
      <c r="P472" s="56"/>
      <c r="Q472" s="56"/>
      <c r="R472" s="38"/>
      <c r="S472" s="39"/>
    </row>
    <row r="473" spans="1:20" s="40" customFormat="1" ht="12" outlineLevel="4">
      <c r="A473" s="49"/>
      <c r="B473" s="50"/>
      <c r="C473" s="50"/>
      <c r="D473" s="51"/>
      <c r="E473" s="52"/>
      <c r="F473" s="53" t="s">
        <v>3264</v>
      </c>
      <c r="G473" s="51"/>
      <c r="H473" s="54">
        <v>66.051000000000002</v>
      </c>
      <c r="I473" s="55"/>
      <c r="J473" s="56"/>
      <c r="K473" s="54"/>
      <c r="L473" s="54"/>
      <c r="M473" s="54"/>
      <c r="N473" s="54"/>
      <c r="O473" s="56"/>
      <c r="P473" s="56"/>
      <c r="Q473" s="56"/>
      <c r="R473" s="38"/>
      <c r="S473" s="39"/>
    </row>
    <row r="474" spans="1:20" s="40" customFormat="1" ht="7.5" customHeight="1" outlineLevel="4">
      <c r="A474" s="39"/>
      <c r="B474" s="57"/>
      <c r="C474" s="58"/>
      <c r="D474" s="59"/>
      <c r="E474" s="60"/>
      <c r="F474" s="61"/>
      <c r="G474" s="59"/>
      <c r="H474" s="62"/>
      <c r="I474" s="63"/>
      <c r="J474" s="64"/>
      <c r="K474" s="65"/>
      <c r="L474" s="65"/>
      <c r="M474" s="65"/>
      <c r="N474" s="65"/>
      <c r="O474" s="64"/>
      <c r="P474" s="64"/>
      <c r="Q474" s="64"/>
      <c r="R474" s="38"/>
      <c r="S474" s="39"/>
    </row>
    <row r="475" spans="1:20" s="40" customFormat="1" ht="12" outlineLevel="3">
      <c r="A475" s="41"/>
      <c r="B475" s="42"/>
      <c r="C475" s="43">
        <v>12</v>
      </c>
      <c r="D475" s="44" t="s">
        <v>79</v>
      </c>
      <c r="E475" s="45" t="s">
        <v>471</v>
      </c>
      <c r="F475" s="46" t="s">
        <v>472</v>
      </c>
      <c r="G475" s="44" t="s">
        <v>130</v>
      </c>
      <c r="H475" s="47">
        <v>1575.248</v>
      </c>
      <c r="I475" s="72"/>
      <c r="J475" s="48">
        <f>H475*I475</f>
        <v>0</v>
      </c>
      <c r="K475" s="47">
        <v>1.8380000000000001E-2</v>
      </c>
      <c r="L475" s="47">
        <f>H475*K475</f>
        <v>28.953058240000001</v>
      </c>
      <c r="M475" s="47"/>
      <c r="N475" s="47">
        <f>H475*M475</f>
        <v>0</v>
      </c>
      <c r="O475" s="48">
        <v>21</v>
      </c>
      <c r="P475" s="48">
        <f>J475*(O475/100)</f>
        <v>0</v>
      </c>
      <c r="Q475" s="48">
        <f>J475+P475</f>
        <v>0</v>
      </c>
      <c r="R475" s="39"/>
      <c r="S475" s="39"/>
      <c r="T475" s="39"/>
    </row>
    <row r="476" spans="1:20" s="40" customFormat="1" ht="12" outlineLevel="4">
      <c r="A476" s="49"/>
      <c r="B476" s="50"/>
      <c r="C476" s="50"/>
      <c r="D476" s="51"/>
      <c r="E476" s="52" t="s">
        <v>14</v>
      </c>
      <c r="F476" s="53" t="s">
        <v>3265</v>
      </c>
      <c r="G476" s="51"/>
      <c r="H476" s="54">
        <v>2000.0730000000001</v>
      </c>
      <c r="I476" s="55"/>
      <c r="J476" s="56"/>
      <c r="K476" s="54"/>
      <c r="L476" s="54"/>
      <c r="M476" s="54"/>
      <c r="N476" s="54"/>
      <c r="O476" s="56"/>
      <c r="P476" s="56"/>
      <c r="Q476" s="56"/>
      <c r="R476" s="38"/>
      <c r="S476" s="39"/>
    </row>
    <row r="477" spans="1:20" s="40" customFormat="1" ht="12" outlineLevel="4">
      <c r="A477" s="49"/>
      <c r="B477" s="50"/>
      <c r="C477" s="50"/>
      <c r="D477" s="51"/>
      <c r="E477" s="52"/>
      <c r="F477" s="53" t="s">
        <v>473</v>
      </c>
      <c r="G477" s="51"/>
      <c r="H477" s="66">
        <v>-358.774</v>
      </c>
      <c r="I477" s="55"/>
      <c r="J477" s="56"/>
      <c r="K477" s="54"/>
      <c r="L477" s="54"/>
      <c r="M477" s="54"/>
      <c r="N477" s="54"/>
      <c r="O477" s="56"/>
      <c r="P477" s="56"/>
      <c r="Q477" s="56"/>
      <c r="R477" s="38"/>
      <c r="S477" s="39"/>
    </row>
    <row r="478" spans="1:20" s="40" customFormat="1" ht="12" outlineLevel="4">
      <c r="A478" s="49"/>
      <c r="B478" s="50"/>
      <c r="C478" s="50"/>
      <c r="D478" s="51"/>
      <c r="E478" s="52"/>
      <c r="F478" s="53" t="s">
        <v>3266</v>
      </c>
      <c r="G478" s="51"/>
      <c r="H478" s="66">
        <v>-66.051000000000002</v>
      </c>
      <c r="I478" s="55"/>
      <c r="J478" s="56"/>
      <c r="K478" s="54"/>
      <c r="L478" s="54"/>
      <c r="M478" s="54"/>
      <c r="N478" s="54"/>
      <c r="O478" s="56"/>
      <c r="P478" s="56"/>
      <c r="Q478" s="56"/>
      <c r="R478" s="38"/>
      <c r="S478" s="39"/>
    </row>
    <row r="479" spans="1:20" s="40" customFormat="1" ht="7.5" customHeight="1" outlineLevel="4">
      <c r="A479" s="39"/>
      <c r="B479" s="57"/>
      <c r="C479" s="58"/>
      <c r="D479" s="59"/>
      <c r="E479" s="60"/>
      <c r="F479" s="61"/>
      <c r="G479" s="59"/>
      <c r="H479" s="62"/>
      <c r="I479" s="63"/>
      <c r="J479" s="64"/>
      <c r="K479" s="65"/>
      <c r="L479" s="65"/>
      <c r="M479" s="65"/>
      <c r="N479" s="65"/>
      <c r="O479" s="64"/>
      <c r="P479" s="64"/>
      <c r="Q479" s="64"/>
      <c r="R479" s="38"/>
      <c r="S479" s="39"/>
    </row>
    <row r="480" spans="1:20" s="40" customFormat="1" ht="12" outlineLevel="3">
      <c r="A480" s="41"/>
      <c r="B480" s="42"/>
      <c r="C480" s="43">
        <v>13</v>
      </c>
      <c r="D480" s="44" t="s">
        <v>79</v>
      </c>
      <c r="E480" s="45" t="s">
        <v>474</v>
      </c>
      <c r="F480" s="46" t="s">
        <v>475</v>
      </c>
      <c r="G480" s="44" t="s">
        <v>130</v>
      </c>
      <c r="H480" s="47">
        <v>66.051299999999998</v>
      </c>
      <c r="I480" s="72"/>
      <c r="J480" s="48">
        <f>H480*I480</f>
        <v>0</v>
      </c>
      <c r="K480" s="47">
        <v>3.3579999999999999E-2</v>
      </c>
      <c r="L480" s="47">
        <f>H480*K480</f>
        <v>2.2180026539999997</v>
      </c>
      <c r="M480" s="47"/>
      <c r="N480" s="47">
        <f>H480*M480</f>
        <v>0</v>
      </c>
      <c r="O480" s="48">
        <v>21</v>
      </c>
      <c r="P480" s="48">
        <f>J480*(O480/100)</f>
        <v>0</v>
      </c>
      <c r="Q480" s="48">
        <f>J480+P480</f>
        <v>0</v>
      </c>
      <c r="R480" s="39"/>
      <c r="S480" s="39"/>
      <c r="T480" s="39"/>
    </row>
    <row r="481" spans="1:19" s="40" customFormat="1" ht="12" outlineLevel="4">
      <c r="A481" s="49"/>
      <c r="B481" s="50"/>
      <c r="C481" s="50"/>
      <c r="D481" s="51"/>
      <c r="E481" s="52" t="s">
        <v>14</v>
      </c>
      <c r="F481" s="53" t="s">
        <v>476</v>
      </c>
      <c r="G481" s="51"/>
      <c r="H481" s="54">
        <v>0</v>
      </c>
      <c r="I481" s="55"/>
      <c r="J481" s="56"/>
      <c r="K481" s="54"/>
      <c r="L481" s="54"/>
      <c r="M481" s="54"/>
      <c r="N481" s="54"/>
      <c r="O481" s="56"/>
      <c r="P481" s="56"/>
      <c r="Q481" s="56"/>
      <c r="R481" s="38"/>
      <c r="S481" s="39"/>
    </row>
    <row r="482" spans="1:19" s="40" customFormat="1" ht="12" outlineLevel="4">
      <c r="A482" s="49"/>
      <c r="B482" s="50"/>
      <c r="C482" s="50"/>
      <c r="D482" s="51"/>
      <c r="E482" s="52"/>
      <c r="F482" s="53" t="s">
        <v>477</v>
      </c>
      <c r="G482" s="51"/>
      <c r="H482" s="54">
        <v>2.2800000000000002</v>
      </c>
      <c r="I482" s="55"/>
      <c r="J482" s="56"/>
      <c r="K482" s="54"/>
      <c r="L482" s="54"/>
      <c r="M482" s="54"/>
      <c r="N482" s="54"/>
      <c r="O482" s="56"/>
      <c r="P482" s="56"/>
      <c r="Q482" s="56"/>
      <c r="R482" s="38"/>
      <c r="S482" s="39"/>
    </row>
    <row r="483" spans="1:19" s="40" customFormat="1" ht="12" outlineLevel="4">
      <c r="A483" s="49"/>
      <c r="B483" s="50"/>
      <c r="C483" s="50"/>
      <c r="D483" s="51"/>
      <c r="E483" s="52"/>
      <c r="F483" s="53" t="s">
        <v>478</v>
      </c>
      <c r="G483" s="51"/>
      <c r="H483" s="54">
        <v>2.1030000000000002</v>
      </c>
      <c r="I483" s="55"/>
      <c r="J483" s="56"/>
      <c r="K483" s="54"/>
      <c r="L483" s="54"/>
      <c r="M483" s="54"/>
      <c r="N483" s="54"/>
      <c r="O483" s="56"/>
      <c r="P483" s="56"/>
      <c r="Q483" s="56"/>
      <c r="R483" s="38"/>
      <c r="S483" s="39"/>
    </row>
    <row r="484" spans="1:19" s="40" customFormat="1" ht="12" outlineLevel="4">
      <c r="A484" s="49"/>
      <c r="B484" s="50"/>
      <c r="C484" s="50"/>
      <c r="D484" s="51"/>
      <c r="E484" s="52"/>
      <c r="F484" s="53" t="s">
        <v>479</v>
      </c>
      <c r="G484" s="51"/>
      <c r="H484" s="54">
        <v>2.6430000000000002</v>
      </c>
      <c r="I484" s="55"/>
      <c r="J484" s="56"/>
      <c r="K484" s="54"/>
      <c r="L484" s="54"/>
      <c r="M484" s="54"/>
      <c r="N484" s="54"/>
      <c r="O484" s="56"/>
      <c r="P484" s="56"/>
      <c r="Q484" s="56"/>
      <c r="R484" s="38"/>
      <c r="S484" s="39"/>
    </row>
    <row r="485" spans="1:19" s="40" customFormat="1" ht="12" outlineLevel="4">
      <c r="A485" s="49"/>
      <c r="B485" s="50"/>
      <c r="C485" s="50"/>
      <c r="D485" s="51"/>
      <c r="E485" s="52"/>
      <c r="F485" s="53" t="s">
        <v>480</v>
      </c>
      <c r="G485" s="51"/>
      <c r="H485" s="54">
        <v>1.4370000000000001</v>
      </c>
      <c r="I485" s="55"/>
      <c r="J485" s="56"/>
      <c r="K485" s="54"/>
      <c r="L485" s="54"/>
      <c r="M485" s="54"/>
      <c r="N485" s="54"/>
      <c r="O485" s="56"/>
      <c r="P485" s="56"/>
      <c r="Q485" s="56"/>
      <c r="R485" s="38"/>
      <c r="S485" s="39"/>
    </row>
    <row r="486" spans="1:19" s="40" customFormat="1" ht="12" outlineLevel="4">
      <c r="A486" s="49"/>
      <c r="B486" s="50"/>
      <c r="C486" s="50"/>
      <c r="D486" s="51"/>
      <c r="E486" s="52"/>
      <c r="F486" s="53" t="s">
        <v>481</v>
      </c>
      <c r="G486" s="51"/>
      <c r="H486" s="54">
        <v>1.7370000000000001</v>
      </c>
      <c r="I486" s="55"/>
      <c r="J486" s="56"/>
      <c r="K486" s="54"/>
      <c r="L486" s="54"/>
      <c r="M486" s="54"/>
      <c r="N486" s="54"/>
      <c r="O486" s="56"/>
      <c r="P486" s="56"/>
      <c r="Q486" s="56"/>
      <c r="R486" s="38"/>
      <c r="S486" s="39"/>
    </row>
    <row r="487" spans="1:19" s="40" customFormat="1" ht="12" outlineLevel="4">
      <c r="A487" s="49"/>
      <c r="B487" s="50"/>
      <c r="C487" s="50"/>
      <c r="D487" s="51"/>
      <c r="E487" s="52"/>
      <c r="F487" s="53" t="s">
        <v>482</v>
      </c>
      <c r="G487" s="51"/>
      <c r="H487" s="54">
        <v>2.4420000000000002</v>
      </c>
      <c r="I487" s="55"/>
      <c r="J487" s="56"/>
      <c r="K487" s="54"/>
      <c r="L487" s="54"/>
      <c r="M487" s="54"/>
      <c r="N487" s="54"/>
      <c r="O487" s="56"/>
      <c r="P487" s="56"/>
      <c r="Q487" s="56"/>
      <c r="R487" s="38"/>
      <c r="S487" s="39"/>
    </row>
    <row r="488" spans="1:19" s="40" customFormat="1" ht="12" outlineLevel="4">
      <c r="A488" s="49"/>
      <c r="B488" s="50"/>
      <c r="C488" s="50"/>
      <c r="D488" s="51"/>
      <c r="E488" s="52"/>
      <c r="F488" s="53" t="s">
        <v>483</v>
      </c>
      <c r="G488" s="51"/>
      <c r="H488" s="54">
        <v>1.9650000000000001</v>
      </c>
      <c r="I488" s="55"/>
      <c r="J488" s="56"/>
      <c r="K488" s="54"/>
      <c r="L488" s="54"/>
      <c r="M488" s="54"/>
      <c r="N488" s="54"/>
      <c r="O488" s="56"/>
      <c r="P488" s="56"/>
      <c r="Q488" s="56"/>
      <c r="R488" s="38"/>
      <c r="S488" s="39"/>
    </row>
    <row r="489" spans="1:19" s="40" customFormat="1" ht="12" outlineLevel="4">
      <c r="A489" s="49"/>
      <c r="B489" s="50"/>
      <c r="C489" s="50"/>
      <c r="D489" s="51"/>
      <c r="E489" s="52"/>
      <c r="F489" s="53" t="s">
        <v>484</v>
      </c>
      <c r="G489" s="51"/>
      <c r="H489" s="54">
        <v>1.0740000000000001</v>
      </c>
      <c r="I489" s="55"/>
      <c r="J489" s="56"/>
      <c r="K489" s="54"/>
      <c r="L489" s="54"/>
      <c r="M489" s="54"/>
      <c r="N489" s="54"/>
      <c r="O489" s="56"/>
      <c r="P489" s="56"/>
      <c r="Q489" s="56"/>
      <c r="R489" s="38"/>
      <c r="S489" s="39"/>
    </row>
    <row r="490" spans="1:19" s="40" customFormat="1" ht="12" outlineLevel="4">
      <c r="A490" s="49"/>
      <c r="B490" s="50"/>
      <c r="C490" s="50"/>
      <c r="D490" s="51"/>
      <c r="E490" s="52"/>
      <c r="F490" s="53" t="s">
        <v>485</v>
      </c>
      <c r="G490" s="51"/>
      <c r="H490" s="54">
        <v>1.9829999999999997</v>
      </c>
      <c r="I490" s="55"/>
      <c r="J490" s="56"/>
      <c r="K490" s="54"/>
      <c r="L490" s="54"/>
      <c r="M490" s="54"/>
      <c r="N490" s="54"/>
      <c r="O490" s="56"/>
      <c r="P490" s="56"/>
      <c r="Q490" s="56"/>
      <c r="R490" s="38"/>
      <c r="S490" s="39"/>
    </row>
    <row r="491" spans="1:19" s="40" customFormat="1" ht="12" outlineLevel="4">
      <c r="A491" s="49"/>
      <c r="B491" s="50"/>
      <c r="C491" s="50"/>
      <c r="D491" s="51"/>
      <c r="E491" s="52"/>
      <c r="F491" s="53" t="s">
        <v>486</v>
      </c>
      <c r="G491" s="51"/>
      <c r="H491" s="54">
        <v>0.80400000000000005</v>
      </c>
      <c r="I491" s="55"/>
      <c r="J491" s="56"/>
      <c r="K491" s="54"/>
      <c r="L491" s="54"/>
      <c r="M491" s="54"/>
      <c r="N491" s="54"/>
      <c r="O491" s="56"/>
      <c r="P491" s="56"/>
      <c r="Q491" s="56"/>
      <c r="R491" s="38"/>
      <c r="S491" s="39"/>
    </row>
    <row r="492" spans="1:19" s="40" customFormat="1" ht="12" outlineLevel="4">
      <c r="A492" s="49"/>
      <c r="B492" s="50"/>
      <c r="C492" s="50"/>
      <c r="D492" s="51"/>
      <c r="E492" s="52"/>
      <c r="F492" s="53" t="s">
        <v>487</v>
      </c>
      <c r="G492" s="51"/>
      <c r="H492" s="54">
        <v>1.0589999999999999</v>
      </c>
      <c r="I492" s="55"/>
      <c r="J492" s="56"/>
      <c r="K492" s="54"/>
      <c r="L492" s="54"/>
      <c r="M492" s="54"/>
      <c r="N492" s="54"/>
      <c r="O492" s="56"/>
      <c r="P492" s="56"/>
      <c r="Q492" s="56"/>
      <c r="R492" s="38"/>
      <c r="S492" s="39"/>
    </row>
    <row r="493" spans="1:19" s="40" customFormat="1" ht="12" outlineLevel="4">
      <c r="A493" s="49"/>
      <c r="B493" s="50"/>
      <c r="C493" s="50"/>
      <c r="D493" s="51"/>
      <c r="E493" s="52"/>
      <c r="F493" s="53" t="s">
        <v>488</v>
      </c>
      <c r="G493" s="51"/>
      <c r="H493" s="54">
        <v>2.673</v>
      </c>
      <c r="I493" s="55"/>
      <c r="J493" s="56"/>
      <c r="K493" s="54"/>
      <c r="L493" s="54"/>
      <c r="M493" s="54"/>
      <c r="N493" s="54"/>
      <c r="O493" s="56"/>
      <c r="P493" s="56"/>
      <c r="Q493" s="56"/>
      <c r="R493" s="38"/>
      <c r="S493" s="39"/>
    </row>
    <row r="494" spans="1:19" s="40" customFormat="1" ht="12" outlineLevel="4">
      <c r="A494" s="49"/>
      <c r="B494" s="50"/>
      <c r="C494" s="50"/>
      <c r="D494" s="51"/>
      <c r="E494" s="52"/>
      <c r="F494" s="53" t="s">
        <v>489</v>
      </c>
      <c r="G494" s="51"/>
      <c r="H494" s="54">
        <v>0.89999999999999991</v>
      </c>
      <c r="I494" s="55"/>
      <c r="J494" s="56"/>
      <c r="K494" s="54"/>
      <c r="L494" s="54"/>
      <c r="M494" s="54"/>
      <c r="N494" s="54"/>
      <c r="O494" s="56"/>
      <c r="P494" s="56"/>
      <c r="Q494" s="56"/>
      <c r="R494" s="38"/>
      <c r="S494" s="39"/>
    </row>
    <row r="495" spans="1:19" s="40" customFormat="1" ht="12" outlineLevel="4">
      <c r="A495" s="49"/>
      <c r="B495" s="50"/>
      <c r="C495" s="50"/>
      <c r="D495" s="51"/>
      <c r="E495" s="52"/>
      <c r="F495" s="53" t="s">
        <v>490</v>
      </c>
      <c r="G495" s="51"/>
      <c r="H495" s="54">
        <v>2.0699999999999998</v>
      </c>
      <c r="I495" s="55"/>
      <c r="J495" s="56"/>
      <c r="K495" s="54"/>
      <c r="L495" s="54"/>
      <c r="M495" s="54"/>
      <c r="N495" s="54"/>
      <c r="O495" s="56"/>
      <c r="P495" s="56"/>
      <c r="Q495" s="56"/>
      <c r="R495" s="38"/>
      <c r="S495" s="39"/>
    </row>
    <row r="496" spans="1:19" s="40" customFormat="1" ht="12" outlineLevel="4">
      <c r="A496" s="49"/>
      <c r="B496" s="50"/>
      <c r="C496" s="50"/>
      <c r="D496" s="51"/>
      <c r="E496" s="52"/>
      <c r="F496" s="53" t="s">
        <v>491</v>
      </c>
      <c r="G496" s="51"/>
      <c r="H496" s="54">
        <v>1.32</v>
      </c>
      <c r="I496" s="55"/>
      <c r="J496" s="56"/>
      <c r="K496" s="54"/>
      <c r="L496" s="54"/>
      <c r="M496" s="54"/>
      <c r="N496" s="54"/>
      <c r="O496" s="56"/>
      <c r="P496" s="56"/>
      <c r="Q496" s="56"/>
      <c r="R496" s="38"/>
      <c r="S496" s="39"/>
    </row>
    <row r="497" spans="1:19" s="40" customFormat="1" ht="12" outlineLevel="4">
      <c r="A497" s="49"/>
      <c r="B497" s="50"/>
      <c r="C497" s="50"/>
      <c r="D497" s="51"/>
      <c r="E497" s="52"/>
      <c r="F497" s="53" t="s">
        <v>492</v>
      </c>
      <c r="G497" s="51"/>
      <c r="H497" s="54">
        <v>2.0550000000000002</v>
      </c>
      <c r="I497" s="55"/>
      <c r="J497" s="56"/>
      <c r="K497" s="54"/>
      <c r="L497" s="54"/>
      <c r="M497" s="54"/>
      <c r="N497" s="54"/>
      <c r="O497" s="56"/>
      <c r="P497" s="56"/>
      <c r="Q497" s="56"/>
      <c r="R497" s="38"/>
      <c r="S497" s="39"/>
    </row>
    <row r="498" spans="1:19" s="40" customFormat="1" ht="12" outlineLevel="4">
      <c r="A498" s="49"/>
      <c r="B498" s="50"/>
      <c r="C498" s="50"/>
      <c r="D498" s="51"/>
      <c r="E498" s="52"/>
      <c r="F498" s="53" t="s">
        <v>493</v>
      </c>
      <c r="G498" s="51"/>
      <c r="H498" s="54">
        <v>1.7100000000000004</v>
      </c>
      <c r="I498" s="55"/>
      <c r="J498" s="56"/>
      <c r="K498" s="54"/>
      <c r="L498" s="54"/>
      <c r="M498" s="54"/>
      <c r="N498" s="54"/>
      <c r="O498" s="56"/>
      <c r="P498" s="56"/>
      <c r="Q498" s="56"/>
      <c r="R498" s="38"/>
      <c r="S498" s="39"/>
    </row>
    <row r="499" spans="1:19" s="40" customFormat="1" ht="12" outlineLevel="4">
      <c r="A499" s="49"/>
      <c r="B499" s="50"/>
      <c r="C499" s="50"/>
      <c r="D499" s="51"/>
      <c r="E499" s="52"/>
      <c r="F499" s="53" t="s">
        <v>494</v>
      </c>
      <c r="G499" s="51"/>
      <c r="H499" s="54">
        <v>0.84299999999999997</v>
      </c>
      <c r="I499" s="55"/>
      <c r="J499" s="56"/>
      <c r="K499" s="54"/>
      <c r="L499" s="54"/>
      <c r="M499" s="54"/>
      <c r="N499" s="54"/>
      <c r="O499" s="56"/>
      <c r="P499" s="56"/>
      <c r="Q499" s="56"/>
      <c r="R499" s="38"/>
      <c r="S499" s="39"/>
    </row>
    <row r="500" spans="1:19" s="40" customFormat="1" ht="12" outlineLevel="4">
      <c r="A500" s="49"/>
      <c r="B500" s="50"/>
      <c r="C500" s="50"/>
      <c r="D500" s="51"/>
      <c r="E500" s="52"/>
      <c r="F500" s="53" t="s">
        <v>495</v>
      </c>
      <c r="G500" s="51"/>
      <c r="H500" s="54">
        <v>0.72899999999999987</v>
      </c>
      <c r="I500" s="55"/>
      <c r="J500" s="56"/>
      <c r="K500" s="54"/>
      <c r="L500" s="54"/>
      <c r="M500" s="54"/>
      <c r="N500" s="54"/>
      <c r="O500" s="56"/>
      <c r="P500" s="56"/>
      <c r="Q500" s="56"/>
      <c r="R500" s="38"/>
      <c r="S500" s="39"/>
    </row>
    <row r="501" spans="1:19" s="40" customFormat="1" ht="12" outlineLevel="4">
      <c r="A501" s="49"/>
      <c r="B501" s="50"/>
      <c r="C501" s="50"/>
      <c r="D501" s="51"/>
      <c r="E501" s="52"/>
      <c r="F501" s="53" t="s">
        <v>496</v>
      </c>
      <c r="G501" s="51"/>
      <c r="H501" s="54">
        <v>1.542</v>
      </c>
      <c r="I501" s="55"/>
      <c r="J501" s="56"/>
      <c r="K501" s="54"/>
      <c r="L501" s="54"/>
      <c r="M501" s="54"/>
      <c r="N501" s="54"/>
      <c r="O501" s="56"/>
      <c r="P501" s="56"/>
      <c r="Q501" s="56"/>
      <c r="R501" s="38"/>
      <c r="S501" s="39"/>
    </row>
    <row r="502" spans="1:19" s="40" customFormat="1" ht="12" outlineLevel="4">
      <c r="A502" s="49"/>
      <c r="B502" s="50"/>
      <c r="C502" s="50"/>
      <c r="D502" s="51"/>
      <c r="E502" s="52"/>
      <c r="F502" s="53" t="s">
        <v>497</v>
      </c>
      <c r="G502" s="51"/>
      <c r="H502" s="54">
        <v>1.044</v>
      </c>
      <c r="I502" s="55"/>
      <c r="J502" s="56"/>
      <c r="K502" s="54"/>
      <c r="L502" s="54"/>
      <c r="M502" s="54"/>
      <c r="N502" s="54"/>
      <c r="O502" s="56"/>
      <c r="P502" s="56"/>
      <c r="Q502" s="56"/>
      <c r="R502" s="38"/>
      <c r="S502" s="39"/>
    </row>
    <row r="503" spans="1:19" s="40" customFormat="1" ht="12" outlineLevel="4">
      <c r="A503" s="49"/>
      <c r="B503" s="50"/>
      <c r="C503" s="50"/>
      <c r="D503" s="51"/>
      <c r="E503" s="52"/>
      <c r="F503" s="53" t="s">
        <v>498</v>
      </c>
      <c r="G503" s="51"/>
      <c r="H503" s="54">
        <v>1.2899999999999998</v>
      </c>
      <c r="I503" s="55"/>
      <c r="J503" s="56"/>
      <c r="K503" s="54"/>
      <c r="L503" s="54"/>
      <c r="M503" s="54"/>
      <c r="N503" s="54"/>
      <c r="O503" s="56"/>
      <c r="P503" s="56"/>
      <c r="Q503" s="56"/>
      <c r="R503" s="38"/>
      <c r="S503" s="39"/>
    </row>
    <row r="504" spans="1:19" s="40" customFormat="1" ht="12" outlineLevel="4">
      <c r="A504" s="49"/>
      <c r="B504" s="50"/>
      <c r="C504" s="50"/>
      <c r="D504" s="51"/>
      <c r="E504" s="52"/>
      <c r="F504" s="53" t="s">
        <v>499</v>
      </c>
      <c r="G504" s="51"/>
      <c r="H504" s="54">
        <v>0.79500000000000004</v>
      </c>
      <c r="I504" s="55"/>
      <c r="J504" s="56"/>
      <c r="K504" s="54"/>
      <c r="L504" s="54"/>
      <c r="M504" s="54"/>
      <c r="N504" s="54"/>
      <c r="O504" s="56"/>
      <c r="P504" s="56"/>
      <c r="Q504" s="56"/>
      <c r="R504" s="38"/>
      <c r="S504" s="39"/>
    </row>
    <row r="505" spans="1:19" s="40" customFormat="1" ht="12" outlineLevel="4">
      <c r="A505" s="49"/>
      <c r="B505" s="50"/>
      <c r="C505" s="50"/>
      <c r="D505" s="51"/>
      <c r="E505" s="52"/>
      <c r="F505" s="53" t="s">
        <v>500</v>
      </c>
      <c r="G505" s="51"/>
      <c r="H505" s="54">
        <v>3.024</v>
      </c>
      <c r="I505" s="55"/>
      <c r="J505" s="56"/>
      <c r="K505" s="54"/>
      <c r="L505" s="54"/>
      <c r="M505" s="54"/>
      <c r="N505" s="54"/>
      <c r="O505" s="56"/>
      <c r="P505" s="56"/>
      <c r="Q505" s="56"/>
      <c r="R505" s="38"/>
      <c r="S505" s="39"/>
    </row>
    <row r="506" spans="1:19" s="40" customFormat="1" ht="12" outlineLevel="4">
      <c r="A506" s="49"/>
      <c r="B506" s="50"/>
      <c r="C506" s="50"/>
      <c r="D506" s="51"/>
      <c r="E506" s="52"/>
      <c r="F506" s="53" t="s">
        <v>501</v>
      </c>
      <c r="G506" s="51"/>
      <c r="H506" s="54">
        <v>1.6559999999999999</v>
      </c>
      <c r="I506" s="55"/>
      <c r="J506" s="56"/>
      <c r="K506" s="54"/>
      <c r="L506" s="54"/>
      <c r="M506" s="54"/>
      <c r="N506" s="54"/>
      <c r="O506" s="56"/>
      <c r="P506" s="56"/>
      <c r="Q506" s="56"/>
      <c r="R506" s="38"/>
      <c r="S506" s="39"/>
    </row>
    <row r="507" spans="1:19" s="40" customFormat="1" ht="12" outlineLevel="4">
      <c r="A507" s="49"/>
      <c r="B507" s="50"/>
      <c r="C507" s="50"/>
      <c r="D507" s="51"/>
      <c r="E507" s="52"/>
      <c r="F507" s="53" t="s">
        <v>3267</v>
      </c>
      <c r="G507" s="51"/>
      <c r="H507" s="54">
        <v>1.56</v>
      </c>
      <c r="I507" s="55"/>
      <c r="J507" s="56"/>
      <c r="K507" s="54"/>
      <c r="L507" s="54"/>
      <c r="M507" s="54"/>
      <c r="N507" s="54"/>
      <c r="O507" s="56"/>
      <c r="P507" s="56"/>
      <c r="Q507" s="56"/>
      <c r="R507" s="38"/>
      <c r="S507" s="39"/>
    </row>
    <row r="508" spans="1:19" s="40" customFormat="1" ht="12" outlineLevel="4">
      <c r="A508" s="49"/>
      <c r="B508" s="50"/>
      <c r="C508" s="50"/>
      <c r="D508" s="51"/>
      <c r="E508" s="52"/>
      <c r="F508" s="53" t="s">
        <v>502</v>
      </c>
      <c r="G508" s="51"/>
      <c r="H508" s="54">
        <v>0.63</v>
      </c>
      <c r="I508" s="55"/>
      <c r="J508" s="56"/>
      <c r="K508" s="54"/>
      <c r="L508" s="54"/>
      <c r="M508" s="54"/>
      <c r="N508" s="54"/>
      <c r="O508" s="56"/>
      <c r="P508" s="56"/>
      <c r="Q508" s="56"/>
      <c r="R508" s="38"/>
      <c r="S508" s="39"/>
    </row>
    <row r="509" spans="1:19" s="40" customFormat="1" ht="12" outlineLevel="4">
      <c r="A509" s="49"/>
      <c r="B509" s="50"/>
      <c r="C509" s="50"/>
      <c r="D509" s="51"/>
      <c r="E509" s="52"/>
      <c r="F509" s="53" t="s">
        <v>503</v>
      </c>
      <c r="G509" s="51"/>
      <c r="H509" s="54">
        <v>0.53999999999999992</v>
      </c>
      <c r="I509" s="55"/>
      <c r="J509" s="56"/>
      <c r="K509" s="54"/>
      <c r="L509" s="54"/>
      <c r="M509" s="54"/>
      <c r="N509" s="54"/>
      <c r="O509" s="56"/>
      <c r="P509" s="56"/>
      <c r="Q509" s="56"/>
      <c r="R509" s="38"/>
      <c r="S509" s="39"/>
    </row>
    <row r="510" spans="1:19" s="40" customFormat="1" ht="12" outlineLevel="4">
      <c r="A510" s="49"/>
      <c r="B510" s="50"/>
      <c r="C510" s="50"/>
      <c r="D510" s="51"/>
      <c r="E510" s="52"/>
      <c r="F510" s="53" t="s">
        <v>504</v>
      </c>
      <c r="G510" s="51"/>
      <c r="H510" s="54">
        <v>0.72</v>
      </c>
      <c r="I510" s="55"/>
      <c r="J510" s="56"/>
      <c r="K510" s="54"/>
      <c r="L510" s="54"/>
      <c r="M510" s="54"/>
      <c r="N510" s="54"/>
      <c r="O510" s="56"/>
      <c r="P510" s="56"/>
      <c r="Q510" s="56"/>
      <c r="R510" s="38"/>
      <c r="S510" s="39"/>
    </row>
    <row r="511" spans="1:19" s="40" customFormat="1" ht="12" outlineLevel="4">
      <c r="A511" s="49"/>
      <c r="B511" s="50"/>
      <c r="C511" s="50"/>
      <c r="D511" s="51"/>
      <c r="E511" s="52"/>
      <c r="F511" s="53" t="s">
        <v>505</v>
      </c>
      <c r="G511" s="51"/>
      <c r="H511" s="54">
        <v>0.52500000000000002</v>
      </c>
      <c r="I511" s="55"/>
      <c r="J511" s="56"/>
      <c r="K511" s="54"/>
      <c r="L511" s="54"/>
      <c r="M511" s="54"/>
      <c r="N511" s="54"/>
      <c r="O511" s="56"/>
      <c r="P511" s="56"/>
      <c r="Q511" s="56"/>
      <c r="R511" s="38"/>
      <c r="S511" s="39"/>
    </row>
    <row r="512" spans="1:19" s="40" customFormat="1" ht="12" outlineLevel="4">
      <c r="A512" s="49"/>
      <c r="B512" s="50"/>
      <c r="C512" s="50"/>
      <c r="D512" s="51"/>
      <c r="E512" s="52"/>
      <c r="F512" s="53" t="s">
        <v>506</v>
      </c>
      <c r="G512" s="51"/>
      <c r="H512" s="54">
        <v>1.8797999999999999</v>
      </c>
      <c r="I512" s="55"/>
      <c r="J512" s="56"/>
      <c r="K512" s="54"/>
      <c r="L512" s="54"/>
      <c r="M512" s="54"/>
      <c r="N512" s="54"/>
      <c r="O512" s="56"/>
      <c r="P512" s="56"/>
      <c r="Q512" s="56"/>
      <c r="R512" s="38"/>
      <c r="S512" s="39"/>
    </row>
    <row r="513" spans="1:20" s="40" customFormat="1" ht="12" outlineLevel="4">
      <c r="A513" s="49"/>
      <c r="B513" s="50"/>
      <c r="C513" s="50"/>
      <c r="D513" s="51"/>
      <c r="E513" s="52"/>
      <c r="F513" s="53" t="s">
        <v>507</v>
      </c>
      <c r="G513" s="51"/>
      <c r="H513" s="54">
        <v>0</v>
      </c>
      <c r="I513" s="55"/>
      <c r="J513" s="56"/>
      <c r="K513" s="54"/>
      <c r="L513" s="54"/>
      <c r="M513" s="54"/>
      <c r="N513" s="54"/>
      <c r="O513" s="56"/>
      <c r="P513" s="56"/>
      <c r="Q513" s="56"/>
      <c r="R513" s="38"/>
      <c r="S513" s="39"/>
    </row>
    <row r="514" spans="1:20" s="40" customFormat="1" ht="12" outlineLevel="4">
      <c r="A514" s="49"/>
      <c r="B514" s="50"/>
      <c r="C514" s="50"/>
      <c r="D514" s="51"/>
      <c r="E514" s="52"/>
      <c r="F514" s="53" t="s">
        <v>508</v>
      </c>
      <c r="G514" s="51"/>
      <c r="H514" s="54">
        <v>3.78</v>
      </c>
      <c r="I514" s="55"/>
      <c r="J514" s="56"/>
      <c r="K514" s="54"/>
      <c r="L514" s="54"/>
      <c r="M514" s="54"/>
      <c r="N514" s="54"/>
      <c r="O514" s="56"/>
      <c r="P514" s="56"/>
      <c r="Q514" s="56"/>
      <c r="R514" s="38"/>
      <c r="S514" s="39"/>
    </row>
    <row r="515" spans="1:20" s="40" customFormat="1" ht="12" outlineLevel="4">
      <c r="A515" s="49"/>
      <c r="B515" s="50"/>
      <c r="C515" s="50"/>
      <c r="D515" s="51"/>
      <c r="E515" s="52"/>
      <c r="F515" s="53" t="s">
        <v>509</v>
      </c>
      <c r="G515" s="51"/>
      <c r="H515" s="54">
        <v>2.7</v>
      </c>
      <c r="I515" s="55"/>
      <c r="J515" s="56"/>
      <c r="K515" s="54"/>
      <c r="L515" s="54"/>
      <c r="M515" s="54"/>
      <c r="N515" s="54"/>
      <c r="O515" s="56"/>
      <c r="P515" s="56"/>
      <c r="Q515" s="56"/>
      <c r="R515" s="38"/>
      <c r="S515" s="39"/>
    </row>
    <row r="516" spans="1:20" s="40" customFormat="1" ht="12" outlineLevel="4">
      <c r="A516" s="49"/>
      <c r="B516" s="50"/>
      <c r="C516" s="50"/>
      <c r="D516" s="51"/>
      <c r="E516" s="52"/>
      <c r="F516" s="53" t="s">
        <v>510</v>
      </c>
      <c r="G516" s="51"/>
      <c r="H516" s="54">
        <v>3.1185000000000005</v>
      </c>
      <c r="I516" s="55"/>
      <c r="J516" s="56"/>
      <c r="K516" s="54"/>
      <c r="L516" s="54"/>
      <c r="M516" s="54"/>
      <c r="N516" s="54"/>
      <c r="O516" s="56"/>
      <c r="P516" s="56"/>
      <c r="Q516" s="56"/>
      <c r="R516" s="38"/>
      <c r="S516" s="39"/>
    </row>
    <row r="517" spans="1:20" s="40" customFormat="1" ht="12" outlineLevel="4">
      <c r="A517" s="49"/>
      <c r="B517" s="50"/>
      <c r="C517" s="50"/>
      <c r="D517" s="51"/>
      <c r="E517" s="52"/>
      <c r="F517" s="53" t="s">
        <v>511</v>
      </c>
      <c r="G517" s="51"/>
      <c r="H517" s="54">
        <v>4.2450000000000001</v>
      </c>
      <c r="I517" s="55"/>
      <c r="J517" s="56"/>
      <c r="K517" s="54"/>
      <c r="L517" s="54"/>
      <c r="M517" s="54"/>
      <c r="N517" s="54"/>
      <c r="O517" s="56"/>
      <c r="P517" s="56"/>
      <c r="Q517" s="56"/>
      <c r="R517" s="38"/>
      <c r="S517" s="39"/>
    </row>
    <row r="518" spans="1:20" s="40" customFormat="1" ht="12" outlineLevel="4">
      <c r="A518" s="49"/>
      <c r="B518" s="50"/>
      <c r="C518" s="50"/>
      <c r="D518" s="51"/>
      <c r="E518" s="52"/>
      <c r="F518" s="53" t="s">
        <v>512</v>
      </c>
      <c r="G518" s="51"/>
      <c r="H518" s="54">
        <v>2.16</v>
      </c>
      <c r="I518" s="55"/>
      <c r="J518" s="56"/>
      <c r="K518" s="54"/>
      <c r="L518" s="54"/>
      <c r="M518" s="54"/>
      <c r="N518" s="54"/>
      <c r="O518" s="56"/>
      <c r="P518" s="56"/>
      <c r="Q518" s="56"/>
      <c r="R518" s="38"/>
      <c r="S518" s="39"/>
    </row>
    <row r="519" spans="1:20" s="40" customFormat="1" ht="12" outlineLevel="4">
      <c r="A519" s="49"/>
      <c r="B519" s="50"/>
      <c r="C519" s="50"/>
      <c r="D519" s="51"/>
      <c r="E519" s="52"/>
      <c r="F519" s="53" t="s">
        <v>513</v>
      </c>
      <c r="G519" s="51"/>
      <c r="H519" s="54">
        <v>3.0150000000000001</v>
      </c>
      <c r="I519" s="55"/>
      <c r="J519" s="56"/>
      <c r="K519" s="54"/>
      <c r="L519" s="54"/>
      <c r="M519" s="54"/>
      <c r="N519" s="54"/>
      <c r="O519" s="56"/>
      <c r="P519" s="56"/>
      <c r="Q519" s="56"/>
      <c r="R519" s="38"/>
      <c r="S519" s="39"/>
    </row>
    <row r="520" spans="1:20" s="40" customFormat="1" ht="7.5" customHeight="1" outlineLevel="4">
      <c r="A520" s="39"/>
      <c r="B520" s="57"/>
      <c r="C520" s="58"/>
      <c r="D520" s="59"/>
      <c r="E520" s="60"/>
      <c r="F520" s="61"/>
      <c r="G520" s="59"/>
      <c r="H520" s="62"/>
      <c r="I520" s="63"/>
      <c r="J520" s="64"/>
      <c r="K520" s="65"/>
      <c r="L520" s="65"/>
      <c r="M520" s="65"/>
      <c r="N520" s="65"/>
      <c r="O520" s="64"/>
      <c r="P520" s="64"/>
      <c r="Q520" s="64"/>
      <c r="R520" s="38"/>
      <c r="S520" s="39"/>
    </row>
    <row r="521" spans="1:20" s="40" customFormat="1" ht="12" outlineLevel="3">
      <c r="A521" s="41"/>
      <c r="B521" s="42"/>
      <c r="C521" s="43">
        <v>14</v>
      </c>
      <c r="D521" s="44" t="s">
        <v>79</v>
      </c>
      <c r="E521" s="45" t="s">
        <v>514</v>
      </c>
      <c r="F521" s="46" t="s">
        <v>515</v>
      </c>
      <c r="G521" s="44" t="s">
        <v>130</v>
      </c>
      <c r="H521" s="47">
        <v>6.27</v>
      </c>
      <c r="I521" s="72"/>
      <c r="J521" s="48">
        <f>H521*I521</f>
        <v>0</v>
      </c>
      <c r="K521" s="47">
        <v>7.3499999999999998E-3</v>
      </c>
      <c r="L521" s="47">
        <f>H521*K521</f>
        <v>4.6084499999999994E-2</v>
      </c>
      <c r="M521" s="47"/>
      <c r="N521" s="47">
        <f>H521*M521</f>
        <v>0</v>
      </c>
      <c r="O521" s="48">
        <v>21</v>
      </c>
      <c r="P521" s="48">
        <f>J521*(O521/100)</f>
        <v>0</v>
      </c>
      <c r="Q521" s="48">
        <f>J521+P521</f>
        <v>0</v>
      </c>
      <c r="R521" s="39"/>
      <c r="S521" s="39"/>
      <c r="T521" s="39"/>
    </row>
    <row r="522" spans="1:20" s="40" customFormat="1" ht="24" outlineLevel="3">
      <c r="A522" s="41"/>
      <c r="B522" s="42"/>
      <c r="C522" s="43">
        <v>15</v>
      </c>
      <c r="D522" s="44" t="s">
        <v>79</v>
      </c>
      <c r="E522" s="45" t="s">
        <v>516</v>
      </c>
      <c r="F522" s="46" t="s">
        <v>517</v>
      </c>
      <c r="G522" s="44" t="s">
        <v>130</v>
      </c>
      <c r="H522" s="47">
        <v>6.27</v>
      </c>
      <c r="I522" s="72"/>
      <c r="J522" s="48">
        <f>H522*I522</f>
        <v>0</v>
      </c>
      <c r="K522" s="47">
        <v>1.8380000000000001E-2</v>
      </c>
      <c r="L522" s="47">
        <f>H522*K522</f>
        <v>0.1152426</v>
      </c>
      <c r="M522" s="47"/>
      <c r="N522" s="47">
        <f>H522*M522</f>
        <v>0</v>
      </c>
      <c r="O522" s="48">
        <v>21</v>
      </c>
      <c r="P522" s="48">
        <f>J522*(O522/100)</f>
        <v>0</v>
      </c>
      <c r="Q522" s="48">
        <f>J522+P522</f>
        <v>0</v>
      </c>
      <c r="R522" s="39"/>
      <c r="S522" s="39"/>
      <c r="T522" s="39"/>
    </row>
    <row r="523" spans="1:20" s="40" customFormat="1" ht="12" outlineLevel="4">
      <c r="A523" s="49"/>
      <c r="B523" s="50"/>
      <c r="C523" s="50"/>
      <c r="D523" s="51"/>
      <c r="E523" s="52" t="s">
        <v>14</v>
      </c>
      <c r="F523" s="53" t="s">
        <v>518</v>
      </c>
      <c r="G523" s="51"/>
      <c r="H523" s="54">
        <v>6.27</v>
      </c>
      <c r="I523" s="55"/>
      <c r="J523" s="56"/>
      <c r="K523" s="54"/>
      <c r="L523" s="54"/>
      <c r="M523" s="54"/>
      <c r="N523" s="54"/>
      <c r="O523" s="56"/>
      <c r="P523" s="56"/>
      <c r="Q523" s="56"/>
      <c r="R523" s="38"/>
      <c r="S523" s="39"/>
    </row>
    <row r="524" spans="1:20" s="40" customFormat="1" ht="7.5" customHeight="1" outlineLevel="4">
      <c r="A524" s="39"/>
      <c r="B524" s="57"/>
      <c r="C524" s="58"/>
      <c r="D524" s="59"/>
      <c r="E524" s="60"/>
      <c r="F524" s="61"/>
      <c r="G524" s="59"/>
      <c r="H524" s="62"/>
      <c r="I524" s="63"/>
      <c r="J524" s="64"/>
      <c r="K524" s="65"/>
      <c r="L524" s="65"/>
      <c r="M524" s="65"/>
      <c r="N524" s="65"/>
      <c r="O524" s="64"/>
      <c r="P524" s="64"/>
      <c r="Q524" s="64"/>
      <c r="R524" s="38"/>
      <c r="S524" s="39"/>
    </row>
    <row r="525" spans="1:20" s="40" customFormat="1" ht="12" outlineLevel="3">
      <c r="A525" s="41"/>
      <c r="B525" s="42"/>
      <c r="C525" s="43">
        <v>16</v>
      </c>
      <c r="D525" s="44" t="s">
        <v>79</v>
      </c>
      <c r="E525" s="45" t="s">
        <v>519</v>
      </c>
      <c r="F525" s="46" t="s">
        <v>520</v>
      </c>
      <c r="G525" s="44" t="s">
        <v>130</v>
      </c>
      <c r="H525" s="47">
        <v>358.774</v>
      </c>
      <c r="I525" s="72"/>
      <c r="J525" s="48">
        <f>H525*I525</f>
        <v>0</v>
      </c>
      <c r="K525" s="47">
        <v>1.54E-2</v>
      </c>
      <c r="L525" s="47">
        <f>H525*K525</f>
        <v>5.5251196</v>
      </c>
      <c r="M525" s="47"/>
      <c r="N525" s="47">
        <f>H525*M525</f>
        <v>0</v>
      </c>
      <c r="O525" s="48">
        <v>21</v>
      </c>
      <c r="P525" s="48">
        <f>J525*(O525/100)</f>
        <v>0</v>
      </c>
      <c r="Q525" s="48">
        <f>J525+P525</f>
        <v>0</v>
      </c>
      <c r="R525" s="39"/>
      <c r="S525" s="39"/>
      <c r="T525" s="39"/>
    </row>
    <row r="526" spans="1:20" s="40" customFormat="1" ht="12" outlineLevel="4">
      <c r="A526" s="49"/>
      <c r="B526" s="50"/>
      <c r="C526" s="50"/>
      <c r="D526" s="51"/>
      <c r="E526" s="52" t="s">
        <v>14</v>
      </c>
      <c r="F526" s="53" t="s">
        <v>521</v>
      </c>
      <c r="G526" s="51"/>
      <c r="H526" s="54">
        <v>358.774</v>
      </c>
      <c r="I526" s="55"/>
      <c r="J526" s="56"/>
      <c r="K526" s="54"/>
      <c r="L526" s="54"/>
      <c r="M526" s="54"/>
      <c r="N526" s="54"/>
      <c r="O526" s="56"/>
      <c r="P526" s="56"/>
      <c r="Q526" s="56"/>
      <c r="R526" s="38"/>
      <c r="S526" s="39"/>
    </row>
    <row r="527" spans="1:20" s="40" customFormat="1" ht="7.5" customHeight="1" outlineLevel="4">
      <c r="A527" s="39"/>
      <c r="B527" s="57"/>
      <c r="C527" s="58"/>
      <c r="D527" s="59"/>
      <c r="E527" s="60"/>
      <c r="F527" s="61"/>
      <c r="G527" s="59"/>
      <c r="H527" s="62"/>
      <c r="I527" s="63"/>
      <c r="J527" s="64"/>
      <c r="K527" s="65"/>
      <c r="L527" s="65"/>
      <c r="M527" s="65"/>
      <c r="N527" s="65"/>
      <c r="O527" s="64"/>
      <c r="P527" s="64"/>
      <c r="Q527" s="64"/>
      <c r="R527" s="38"/>
      <c r="S527" s="39"/>
    </row>
    <row r="528" spans="1:20" s="40" customFormat="1" ht="12" outlineLevel="3">
      <c r="A528" s="41"/>
      <c r="B528" s="42"/>
      <c r="C528" s="43">
        <v>17</v>
      </c>
      <c r="D528" s="44" t="s">
        <v>79</v>
      </c>
      <c r="E528" s="45" t="s">
        <v>522</v>
      </c>
      <c r="F528" s="46" t="s">
        <v>523</v>
      </c>
      <c r="G528" s="44" t="s">
        <v>130</v>
      </c>
      <c r="H528" s="47">
        <v>472.06</v>
      </c>
      <c r="I528" s="72"/>
      <c r="J528" s="48">
        <f>H528*I528</f>
        <v>0</v>
      </c>
      <c r="K528" s="47">
        <v>1.321E-2</v>
      </c>
      <c r="L528" s="47">
        <f>H528*K528</f>
        <v>6.2359125999999998</v>
      </c>
      <c r="M528" s="47"/>
      <c r="N528" s="47">
        <f>H528*M528</f>
        <v>0</v>
      </c>
      <c r="O528" s="48">
        <v>21</v>
      </c>
      <c r="P528" s="48">
        <f>J528*(O528/100)</f>
        <v>0</v>
      </c>
      <c r="Q528" s="48">
        <f>J528+P528</f>
        <v>0</v>
      </c>
      <c r="R528" s="39"/>
      <c r="S528" s="39"/>
      <c r="T528" s="39"/>
    </row>
    <row r="529" spans="1:20" s="40" customFormat="1" ht="12" outlineLevel="4">
      <c r="A529" s="49"/>
      <c r="B529" s="50"/>
      <c r="C529" s="50"/>
      <c r="D529" s="51"/>
      <c r="E529" s="52" t="s">
        <v>14</v>
      </c>
      <c r="F529" s="53" t="s">
        <v>524</v>
      </c>
      <c r="G529" s="51"/>
      <c r="H529" s="54">
        <v>128.30000000000001</v>
      </c>
      <c r="I529" s="55"/>
      <c r="J529" s="56"/>
      <c r="K529" s="54"/>
      <c r="L529" s="54"/>
      <c r="M529" s="54"/>
      <c r="N529" s="54"/>
      <c r="O529" s="56"/>
      <c r="P529" s="56"/>
      <c r="Q529" s="56"/>
      <c r="R529" s="38"/>
      <c r="S529" s="39"/>
    </row>
    <row r="530" spans="1:20" s="40" customFormat="1" ht="12" outlineLevel="4">
      <c r="A530" s="49"/>
      <c r="B530" s="50"/>
      <c r="C530" s="50"/>
      <c r="D530" s="51"/>
      <c r="E530" s="52"/>
      <c r="F530" s="53" t="s">
        <v>525</v>
      </c>
      <c r="G530" s="51"/>
      <c r="H530" s="54">
        <v>67.400000000000006</v>
      </c>
      <c r="I530" s="55"/>
      <c r="J530" s="56"/>
      <c r="K530" s="54"/>
      <c r="L530" s="54"/>
      <c r="M530" s="54"/>
      <c r="N530" s="54"/>
      <c r="O530" s="56"/>
      <c r="P530" s="56"/>
      <c r="Q530" s="56"/>
      <c r="R530" s="38"/>
      <c r="S530" s="39"/>
    </row>
    <row r="531" spans="1:20" s="40" customFormat="1" ht="12" outlineLevel="4">
      <c r="A531" s="49"/>
      <c r="B531" s="50"/>
      <c r="C531" s="50"/>
      <c r="D531" s="51"/>
      <c r="E531" s="52"/>
      <c r="F531" s="53" t="s">
        <v>526</v>
      </c>
      <c r="G531" s="51"/>
      <c r="H531" s="54">
        <v>149.16</v>
      </c>
      <c r="I531" s="55"/>
      <c r="J531" s="56"/>
      <c r="K531" s="54"/>
      <c r="L531" s="54"/>
      <c r="M531" s="54"/>
      <c r="N531" s="54"/>
      <c r="O531" s="56"/>
      <c r="P531" s="56"/>
      <c r="Q531" s="56"/>
      <c r="R531" s="38"/>
      <c r="S531" s="39"/>
    </row>
    <row r="532" spans="1:20" s="40" customFormat="1" ht="12" outlineLevel="4">
      <c r="A532" s="49"/>
      <c r="B532" s="50"/>
      <c r="C532" s="50"/>
      <c r="D532" s="51"/>
      <c r="E532" s="52"/>
      <c r="F532" s="53" t="s">
        <v>527</v>
      </c>
      <c r="G532" s="51"/>
      <c r="H532" s="54">
        <v>127.2</v>
      </c>
      <c r="I532" s="55"/>
      <c r="J532" s="56"/>
      <c r="K532" s="54"/>
      <c r="L532" s="54"/>
      <c r="M532" s="54"/>
      <c r="N532" s="54"/>
      <c r="O532" s="56"/>
      <c r="P532" s="56"/>
      <c r="Q532" s="56"/>
      <c r="R532" s="38"/>
      <c r="S532" s="39"/>
    </row>
    <row r="533" spans="1:20" s="40" customFormat="1" ht="7.5" customHeight="1" outlineLevel="4">
      <c r="A533" s="39"/>
      <c r="B533" s="57"/>
      <c r="C533" s="58"/>
      <c r="D533" s="59"/>
      <c r="E533" s="60"/>
      <c r="F533" s="61"/>
      <c r="G533" s="59"/>
      <c r="H533" s="62"/>
      <c r="I533" s="63"/>
      <c r="J533" s="64"/>
      <c r="K533" s="65"/>
      <c r="L533" s="65"/>
      <c r="M533" s="65"/>
      <c r="N533" s="65"/>
      <c r="O533" s="64"/>
      <c r="P533" s="64"/>
      <c r="Q533" s="64"/>
      <c r="R533" s="38"/>
      <c r="S533" s="39"/>
    </row>
    <row r="534" spans="1:20" s="40" customFormat="1" ht="12" outlineLevel="3">
      <c r="A534" s="41"/>
      <c r="B534" s="42"/>
      <c r="C534" s="43">
        <v>18</v>
      </c>
      <c r="D534" s="44" t="s">
        <v>79</v>
      </c>
      <c r="E534" s="45" t="s">
        <v>528</v>
      </c>
      <c r="F534" s="46" t="s">
        <v>529</v>
      </c>
      <c r="G534" s="44" t="s">
        <v>130</v>
      </c>
      <c r="H534" s="47">
        <v>4.2930000000000001</v>
      </c>
      <c r="I534" s="72"/>
      <c r="J534" s="48">
        <f>H534*I534</f>
        <v>0</v>
      </c>
      <c r="K534" s="47">
        <v>4.3800000000000002E-3</v>
      </c>
      <c r="L534" s="47">
        <f>H534*K534</f>
        <v>1.8803340000000002E-2</v>
      </c>
      <c r="M534" s="47"/>
      <c r="N534" s="47">
        <f>H534*M534</f>
        <v>0</v>
      </c>
      <c r="O534" s="48">
        <v>21</v>
      </c>
      <c r="P534" s="48">
        <f>J534*(O534/100)</f>
        <v>0</v>
      </c>
      <c r="Q534" s="48">
        <f>J534+P534</f>
        <v>0</v>
      </c>
      <c r="R534" s="39"/>
      <c r="S534" s="39"/>
      <c r="T534" s="39"/>
    </row>
    <row r="535" spans="1:20" s="40" customFormat="1" ht="12" outlineLevel="4">
      <c r="A535" s="49"/>
      <c r="B535" s="50"/>
      <c r="C535" s="50"/>
      <c r="D535" s="51"/>
      <c r="E535" s="52" t="s">
        <v>14</v>
      </c>
      <c r="F535" s="53" t="s">
        <v>530</v>
      </c>
      <c r="G535" s="51"/>
      <c r="H535" s="54">
        <v>0</v>
      </c>
      <c r="I535" s="55"/>
      <c r="J535" s="56"/>
      <c r="K535" s="54"/>
      <c r="L535" s="54"/>
      <c r="M535" s="54"/>
      <c r="N535" s="54"/>
      <c r="O535" s="56"/>
      <c r="P535" s="56"/>
      <c r="Q535" s="56"/>
      <c r="R535" s="38"/>
      <c r="S535" s="39"/>
    </row>
    <row r="536" spans="1:20" s="40" customFormat="1" ht="12" outlineLevel="4">
      <c r="A536" s="49"/>
      <c r="B536" s="50"/>
      <c r="C536" s="50"/>
      <c r="D536" s="51"/>
      <c r="E536" s="52"/>
      <c r="F536" s="53" t="s">
        <v>531</v>
      </c>
      <c r="G536" s="51"/>
      <c r="H536" s="54">
        <v>3.3210000000000002</v>
      </c>
      <c r="I536" s="55"/>
      <c r="J536" s="56"/>
      <c r="K536" s="54"/>
      <c r="L536" s="54"/>
      <c r="M536" s="54"/>
      <c r="N536" s="54"/>
      <c r="O536" s="56"/>
      <c r="P536" s="56"/>
      <c r="Q536" s="56"/>
      <c r="R536" s="38"/>
      <c r="S536" s="39"/>
    </row>
    <row r="537" spans="1:20" s="40" customFormat="1" ht="12" outlineLevel="4">
      <c r="A537" s="49"/>
      <c r="B537" s="50"/>
      <c r="C537" s="50"/>
      <c r="D537" s="51"/>
      <c r="E537" s="52"/>
      <c r="F537" s="53" t="s">
        <v>532</v>
      </c>
      <c r="G537" s="51"/>
      <c r="H537" s="54">
        <v>0.97200000000000009</v>
      </c>
      <c r="I537" s="55"/>
      <c r="J537" s="56"/>
      <c r="K537" s="54"/>
      <c r="L537" s="54"/>
      <c r="M537" s="54"/>
      <c r="N537" s="54"/>
      <c r="O537" s="56"/>
      <c r="P537" s="56"/>
      <c r="Q537" s="56"/>
      <c r="R537" s="38"/>
      <c r="S537" s="39"/>
    </row>
    <row r="538" spans="1:20" s="40" customFormat="1" ht="7.5" customHeight="1" outlineLevel="4">
      <c r="A538" s="39"/>
      <c r="B538" s="57"/>
      <c r="C538" s="58"/>
      <c r="D538" s="59"/>
      <c r="E538" s="60"/>
      <c r="F538" s="61"/>
      <c r="G538" s="59"/>
      <c r="H538" s="62"/>
      <c r="I538" s="63"/>
      <c r="J538" s="64"/>
      <c r="K538" s="65"/>
      <c r="L538" s="65"/>
      <c r="M538" s="65"/>
      <c r="N538" s="65"/>
      <c r="O538" s="64"/>
      <c r="P538" s="64"/>
      <c r="Q538" s="64"/>
      <c r="R538" s="38"/>
      <c r="S538" s="39"/>
    </row>
    <row r="539" spans="1:20" s="40" customFormat="1" ht="12" outlineLevel="3">
      <c r="A539" s="41"/>
      <c r="B539" s="42"/>
      <c r="C539" s="43">
        <v>19</v>
      </c>
      <c r="D539" s="44" t="s">
        <v>79</v>
      </c>
      <c r="E539" s="45" t="s">
        <v>533</v>
      </c>
      <c r="F539" s="46" t="s">
        <v>534</v>
      </c>
      <c r="G539" s="44" t="s">
        <v>130</v>
      </c>
      <c r="H539" s="47">
        <v>31.571760000000005</v>
      </c>
      <c r="I539" s="72"/>
      <c r="J539" s="48">
        <f>H539*I539</f>
        <v>0</v>
      </c>
      <c r="K539" s="47">
        <v>4.3800000000000002E-3</v>
      </c>
      <c r="L539" s="47">
        <f>H539*K539</f>
        <v>0.13828430880000003</v>
      </c>
      <c r="M539" s="47"/>
      <c r="N539" s="47">
        <f>H539*M539</f>
        <v>0</v>
      </c>
      <c r="O539" s="48">
        <v>21</v>
      </c>
      <c r="P539" s="48">
        <f>J539*(O539/100)</f>
        <v>0</v>
      </c>
      <c r="Q539" s="48">
        <f>J539+P539</f>
        <v>0</v>
      </c>
      <c r="R539" s="39"/>
      <c r="S539" s="39"/>
      <c r="T539" s="39"/>
    </row>
    <row r="540" spans="1:20" s="40" customFormat="1" ht="12" outlineLevel="4">
      <c r="A540" s="49"/>
      <c r="B540" s="50"/>
      <c r="C540" s="50"/>
      <c r="D540" s="51"/>
      <c r="E540" s="52" t="s">
        <v>14</v>
      </c>
      <c r="F540" s="53" t="s">
        <v>535</v>
      </c>
      <c r="G540" s="51"/>
      <c r="H540" s="54">
        <v>0</v>
      </c>
      <c r="I540" s="55"/>
      <c r="J540" s="56"/>
      <c r="K540" s="54"/>
      <c r="L540" s="54"/>
      <c r="M540" s="54"/>
      <c r="N540" s="54"/>
      <c r="O540" s="56"/>
      <c r="P540" s="56"/>
      <c r="Q540" s="56"/>
      <c r="R540" s="38"/>
      <c r="S540" s="39"/>
    </row>
    <row r="541" spans="1:20" s="40" customFormat="1" ht="12" outlineLevel="4">
      <c r="A541" s="49"/>
      <c r="B541" s="50"/>
      <c r="C541" s="50"/>
      <c r="D541" s="51"/>
      <c r="E541" s="52"/>
      <c r="F541" s="53" t="s">
        <v>536</v>
      </c>
      <c r="G541" s="51"/>
      <c r="H541" s="54">
        <v>1.476</v>
      </c>
      <c r="I541" s="55"/>
      <c r="J541" s="56"/>
      <c r="K541" s="54"/>
      <c r="L541" s="54"/>
      <c r="M541" s="54"/>
      <c r="N541" s="54"/>
      <c r="O541" s="56"/>
      <c r="P541" s="56"/>
      <c r="Q541" s="56"/>
      <c r="R541" s="38"/>
      <c r="S541" s="39"/>
    </row>
    <row r="542" spans="1:20" s="40" customFormat="1" ht="12" outlineLevel="4">
      <c r="A542" s="49"/>
      <c r="B542" s="50"/>
      <c r="C542" s="50"/>
      <c r="D542" s="51"/>
      <c r="E542" s="52"/>
      <c r="F542" s="53" t="s">
        <v>537</v>
      </c>
      <c r="G542" s="51"/>
      <c r="H542" s="54">
        <v>0.64800000000000002</v>
      </c>
      <c r="I542" s="55"/>
      <c r="J542" s="56"/>
      <c r="K542" s="54"/>
      <c r="L542" s="54"/>
      <c r="M542" s="54"/>
      <c r="N542" s="54"/>
      <c r="O542" s="56"/>
      <c r="P542" s="56"/>
      <c r="Q542" s="56"/>
      <c r="R542" s="38"/>
      <c r="S542" s="39"/>
    </row>
    <row r="543" spans="1:20" s="40" customFormat="1" ht="12" outlineLevel="4">
      <c r="A543" s="49"/>
      <c r="B543" s="50"/>
      <c r="C543" s="50"/>
      <c r="D543" s="51"/>
      <c r="E543" s="52"/>
      <c r="F543" s="53" t="s">
        <v>538</v>
      </c>
      <c r="G543" s="51"/>
      <c r="H543" s="54">
        <v>0</v>
      </c>
      <c r="I543" s="55"/>
      <c r="J543" s="56"/>
      <c r="K543" s="54"/>
      <c r="L543" s="54"/>
      <c r="M543" s="54"/>
      <c r="N543" s="54"/>
      <c r="O543" s="56"/>
      <c r="P543" s="56"/>
      <c r="Q543" s="56"/>
      <c r="R543" s="38"/>
      <c r="S543" s="39"/>
    </row>
    <row r="544" spans="1:20" s="40" customFormat="1" ht="12" outlineLevel="4">
      <c r="A544" s="49"/>
      <c r="B544" s="50"/>
      <c r="C544" s="50"/>
      <c r="D544" s="51"/>
      <c r="E544" s="52"/>
      <c r="F544" s="53" t="s">
        <v>539</v>
      </c>
      <c r="G544" s="51"/>
      <c r="H544" s="54">
        <v>1.9079999999999999</v>
      </c>
      <c r="I544" s="55"/>
      <c r="J544" s="56"/>
      <c r="K544" s="54"/>
      <c r="L544" s="54"/>
      <c r="M544" s="54"/>
      <c r="N544" s="54"/>
      <c r="O544" s="56"/>
      <c r="P544" s="56"/>
      <c r="Q544" s="56"/>
      <c r="R544" s="38"/>
      <c r="S544" s="39"/>
    </row>
    <row r="545" spans="1:20" s="40" customFormat="1" ht="12" outlineLevel="4">
      <c r="A545" s="49"/>
      <c r="B545" s="50"/>
      <c r="C545" s="50"/>
      <c r="D545" s="51"/>
      <c r="E545" s="52"/>
      <c r="F545" s="53" t="s">
        <v>540</v>
      </c>
      <c r="G545" s="51"/>
      <c r="H545" s="54">
        <v>2.052</v>
      </c>
      <c r="I545" s="55"/>
      <c r="J545" s="56"/>
      <c r="K545" s="54"/>
      <c r="L545" s="54"/>
      <c r="M545" s="54"/>
      <c r="N545" s="54"/>
      <c r="O545" s="56"/>
      <c r="P545" s="56"/>
      <c r="Q545" s="56"/>
      <c r="R545" s="38"/>
      <c r="S545" s="39"/>
    </row>
    <row r="546" spans="1:20" s="40" customFormat="1" ht="12" outlineLevel="4">
      <c r="A546" s="49"/>
      <c r="B546" s="50"/>
      <c r="C546" s="50"/>
      <c r="D546" s="51"/>
      <c r="E546" s="52"/>
      <c r="F546" s="53" t="s">
        <v>541</v>
      </c>
      <c r="G546" s="51"/>
      <c r="H546" s="54">
        <v>0</v>
      </c>
      <c r="I546" s="55"/>
      <c r="J546" s="56"/>
      <c r="K546" s="54"/>
      <c r="L546" s="54"/>
      <c r="M546" s="54"/>
      <c r="N546" s="54"/>
      <c r="O546" s="56"/>
      <c r="P546" s="56"/>
      <c r="Q546" s="56"/>
      <c r="R546" s="38"/>
      <c r="S546" s="39"/>
    </row>
    <row r="547" spans="1:20" s="40" customFormat="1" ht="12" outlineLevel="4">
      <c r="A547" s="49"/>
      <c r="B547" s="50"/>
      <c r="C547" s="50"/>
      <c r="D547" s="51"/>
      <c r="E547" s="52"/>
      <c r="F547" s="53" t="s">
        <v>542</v>
      </c>
      <c r="G547" s="51"/>
      <c r="H547" s="54">
        <v>1.8360000000000003</v>
      </c>
      <c r="I547" s="55"/>
      <c r="J547" s="56"/>
      <c r="K547" s="54"/>
      <c r="L547" s="54"/>
      <c r="M547" s="54"/>
      <c r="N547" s="54"/>
      <c r="O547" s="56"/>
      <c r="P547" s="56"/>
      <c r="Q547" s="56"/>
      <c r="R547" s="38"/>
      <c r="S547" s="39"/>
    </row>
    <row r="548" spans="1:20" s="40" customFormat="1" ht="12" outlineLevel="4">
      <c r="A548" s="49"/>
      <c r="B548" s="50"/>
      <c r="C548" s="50"/>
      <c r="D548" s="51"/>
      <c r="E548" s="52"/>
      <c r="F548" s="53" t="s">
        <v>543</v>
      </c>
      <c r="G548" s="51"/>
      <c r="H548" s="54">
        <v>1.0404100000000003</v>
      </c>
      <c r="I548" s="55"/>
      <c r="J548" s="56"/>
      <c r="K548" s="54"/>
      <c r="L548" s="54"/>
      <c r="M548" s="54"/>
      <c r="N548" s="54"/>
      <c r="O548" s="56"/>
      <c r="P548" s="56"/>
      <c r="Q548" s="56"/>
      <c r="R548" s="38"/>
      <c r="S548" s="39"/>
    </row>
    <row r="549" spans="1:20" s="40" customFormat="1" ht="12" outlineLevel="4">
      <c r="A549" s="49"/>
      <c r="B549" s="50"/>
      <c r="C549" s="50"/>
      <c r="D549" s="51"/>
      <c r="E549" s="52"/>
      <c r="F549" s="53" t="s">
        <v>544</v>
      </c>
      <c r="G549" s="51"/>
      <c r="H549" s="54">
        <v>8.8256000000000014</v>
      </c>
      <c r="I549" s="55"/>
      <c r="J549" s="56"/>
      <c r="K549" s="54"/>
      <c r="L549" s="54"/>
      <c r="M549" s="54"/>
      <c r="N549" s="54"/>
      <c r="O549" s="56"/>
      <c r="P549" s="56"/>
      <c r="Q549" s="56"/>
      <c r="R549" s="38"/>
      <c r="S549" s="39"/>
    </row>
    <row r="550" spans="1:20" s="40" customFormat="1" ht="12" outlineLevel="4">
      <c r="A550" s="49"/>
      <c r="B550" s="50"/>
      <c r="C550" s="50"/>
      <c r="D550" s="51"/>
      <c r="E550" s="52"/>
      <c r="F550" s="53" t="s">
        <v>545</v>
      </c>
      <c r="G550" s="51"/>
      <c r="H550" s="54">
        <v>2.4757500000000001</v>
      </c>
      <c r="I550" s="55"/>
      <c r="J550" s="56"/>
      <c r="K550" s="54"/>
      <c r="L550" s="54"/>
      <c r="M550" s="54"/>
      <c r="N550" s="54"/>
      <c r="O550" s="56"/>
      <c r="P550" s="56"/>
      <c r="Q550" s="56"/>
      <c r="R550" s="38"/>
      <c r="S550" s="39"/>
    </row>
    <row r="551" spans="1:20" s="40" customFormat="1" ht="12" outlineLevel="4">
      <c r="A551" s="49"/>
      <c r="B551" s="50"/>
      <c r="C551" s="50"/>
      <c r="D551" s="51"/>
      <c r="E551" s="52"/>
      <c r="F551" s="53" t="s">
        <v>546</v>
      </c>
      <c r="G551" s="51"/>
      <c r="H551" s="54">
        <v>0</v>
      </c>
      <c r="I551" s="55"/>
      <c r="J551" s="56"/>
      <c r="K551" s="54"/>
      <c r="L551" s="54"/>
      <c r="M551" s="54"/>
      <c r="N551" s="54"/>
      <c r="O551" s="56"/>
      <c r="P551" s="56"/>
      <c r="Q551" s="56"/>
      <c r="R551" s="38"/>
      <c r="S551" s="39"/>
    </row>
    <row r="552" spans="1:20" s="40" customFormat="1" ht="12" outlineLevel="4">
      <c r="A552" s="49"/>
      <c r="B552" s="50"/>
      <c r="C552" s="50"/>
      <c r="D552" s="51"/>
      <c r="E552" s="52"/>
      <c r="F552" s="53" t="s">
        <v>547</v>
      </c>
      <c r="G552" s="51"/>
      <c r="H552" s="54">
        <v>6.67</v>
      </c>
      <c r="I552" s="55"/>
      <c r="J552" s="56"/>
      <c r="K552" s="54"/>
      <c r="L552" s="54"/>
      <c r="M552" s="54"/>
      <c r="N552" s="54"/>
      <c r="O552" s="56"/>
      <c r="P552" s="56"/>
      <c r="Q552" s="56"/>
      <c r="R552" s="38"/>
      <c r="S552" s="39"/>
    </row>
    <row r="553" spans="1:20" s="40" customFormat="1" ht="12" outlineLevel="4">
      <c r="A553" s="49"/>
      <c r="B553" s="50"/>
      <c r="C553" s="50"/>
      <c r="D553" s="51"/>
      <c r="E553" s="52"/>
      <c r="F553" s="53" t="s">
        <v>3259</v>
      </c>
      <c r="G553" s="51"/>
      <c r="H553" s="54">
        <v>0</v>
      </c>
      <c r="I553" s="55"/>
      <c r="J553" s="56"/>
      <c r="K553" s="54"/>
      <c r="L553" s="54"/>
      <c r="M553" s="54"/>
      <c r="N553" s="54"/>
      <c r="O553" s="56"/>
      <c r="P553" s="56"/>
      <c r="Q553" s="56"/>
      <c r="R553" s="38"/>
      <c r="S553" s="39"/>
    </row>
    <row r="554" spans="1:20" s="40" customFormat="1" ht="12" outlineLevel="4">
      <c r="A554" s="49"/>
      <c r="B554" s="50"/>
      <c r="C554" s="50"/>
      <c r="D554" s="51"/>
      <c r="E554" s="52"/>
      <c r="F554" s="53" t="s">
        <v>3268</v>
      </c>
      <c r="G554" s="51"/>
      <c r="H554" s="54">
        <v>4.6400000000000006</v>
      </c>
      <c r="I554" s="55"/>
      <c r="J554" s="56"/>
      <c r="K554" s="54"/>
      <c r="L554" s="54"/>
      <c r="M554" s="54"/>
      <c r="N554" s="54"/>
      <c r="O554" s="56"/>
      <c r="P554" s="56"/>
      <c r="Q554" s="56"/>
      <c r="R554" s="38"/>
      <c r="S554" s="39"/>
    </row>
    <row r="555" spans="1:20" s="40" customFormat="1" ht="7.5" customHeight="1" outlineLevel="4">
      <c r="A555" s="39"/>
      <c r="B555" s="57"/>
      <c r="C555" s="58"/>
      <c r="D555" s="59"/>
      <c r="E555" s="60"/>
      <c r="F555" s="61"/>
      <c r="G555" s="59"/>
      <c r="H555" s="62"/>
      <c r="I555" s="63"/>
      <c r="J555" s="64"/>
      <c r="K555" s="65"/>
      <c r="L555" s="65"/>
      <c r="M555" s="65"/>
      <c r="N555" s="65"/>
      <c r="O555" s="64"/>
      <c r="P555" s="64"/>
      <c r="Q555" s="64"/>
      <c r="R555" s="38"/>
      <c r="S555" s="39"/>
    </row>
    <row r="556" spans="1:20" s="40" customFormat="1" ht="12" outlineLevel="3">
      <c r="A556" s="41"/>
      <c r="B556" s="42"/>
      <c r="C556" s="43">
        <v>20</v>
      </c>
      <c r="D556" s="44" t="s">
        <v>79</v>
      </c>
      <c r="E556" s="45" t="s">
        <v>548</v>
      </c>
      <c r="F556" s="46" t="s">
        <v>549</v>
      </c>
      <c r="G556" s="44" t="s">
        <v>130</v>
      </c>
      <c r="H556" s="47">
        <v>4.2930000000000001</v>
      </c>
      <c r="I556" s="72"/>
      <c r="J556" s="48">
        <f t="shared" ref="J556:J562" si="0">H556*I556</f>
        <v>0</v>
      </c>
      <c r="K556" s="47">
        <v>2.5999999999999998E-4</v>
      </c>
      <c r="L556" s="47">
        <f t="shared" ref="L556:L562" si="1">H556*K556</f>
        <v>1.11618E-3</v>
      </c>
      <c r="M556" s="47"/>
      <c r="N556" s="47">
        <f t="shared" ref="N556:N562" si="2">H556*M556</f>
        <v>0</v>
      </c>
      <c r="O556" s="48">
        <v>21</v>
      </c>
      <c r="P556" s="48">
        <f t="shared" ref="P556:P562" si="3">J556*(O556/100)</f>
        <v>0</v>
      </c>
      <c r="Q556" s="48">
        <f t="shared" ref="Q556:Q562" si="4">J556+P556</f>
        <v>0</v>
      </c>
      <c r="R556" s="39"/>
      <c r="S556" s="39"/>
      <c r="T556" s="39"/>
    </row>
    <row r="557" spans="1:20" s="40" customFormat="1" ht="12" outlineLevel="3">
      <c r="A557" s="41"/>
      <c r="B557" s="42"/>
      <c r="C557" s="43">
        <v>21</v>
      </c>
      <c r="D557" s="44" t="s">
        <v>79</v>
      </c>
      <c r="E557" s="45" t="s">
        <v>550</v>
      </c>
      <c r="F557" s="46" t="s">
        <v>551</v>
      </c>
      <c r="G557" s="44" t="s">
        <v>130</v>
      </c>
      <c r="H557" s="47">
        <v>31.571999999999999</v>
      </c>
      <c r="I557" s="72"/>
      <c r="J557" s="48">
        <f t="shared" si="0"/>
        <v>0</v>
      </c>
      <c r="K557" s="47">
        <v>2.5999999999999998E-4</v>
      </c>
      <c r="L557" s="47">
        <f t="shared" si="1"/>
        <v>8.2087199999999992E-3</v>
      </c>
      <c r="M557" s="47"/>
      <c r="N557" s="47">
        <f t="shared" si="2"/>
        <v>0</v>
      </c>
      <c r="O557" s="48">
        <v>21</v>
      </c>
      <c r="P557" s="48">
        <f t="shared" si="3"/>
        <v>0</v>
      </c>
      <c r="Q557" s="48">
        <f t="shared" si="4"/>
        <v>0</v>
      </c>
      <c r="R557" s="39"/>
      <c r="S557" s="39"/>
      <c r="T557" s="39"/>
    </row>
    <row r="558" spans="1:20" s="40" customFormat="1" ht="12" outlineLevel="3">
      <c r="A558" s="41"/>
      <c r="B558" s="42"/>
      <c r="C558" s="43">
        <v>22</v>
      </c>
      <c r="D558" s="44" t="s">
        <v>79</v>
      </c>
      <c r="E558" s="45" t="s">
        <v>552</v>
      </c>
      <c r="F558" s="46" t="s">
        <v>553</v>
      </c>
      <c r="G558" s="44" t="s">
        <v>130</v>
      </c>
      <c r="H558" s="47">
        <v>4.2930000000000001</v>
      </c>
      <c r="I558" s="72"/>
      <c r="J558" s="48">
        <f t="shared" si="0"/>
        <v>0</v>
      </c>
      <c r="K558" s="47">
        <v>1.95E-2</v>
      </c>
      <c r="L558" s="47">
        <f t="shared" si="1"/>
        <v>8.3713499999999996E-2</v>
      </c>
      <c r="M558" s="47"/>
      <c r="N558" s="47">
        <f t="shared" si="2"/>
        <v>0</v>
      </c>
      <c r="O558" s="48">
        <v>21</v>
      </c>
      <c r="P558" s="48">
        <f t="shared" si="3"/>
        <v>0</v>
      </c>
      <c r="Q558" s="48">
        <f t="shared" si="4"/>
        <v>0</v>
      </c>
      <c r="R558" s="39"/>
      <c r="S558" s="39"/>
      <c r="T558" s="39"/>
    </row>
    <row r="559" spans="1:20" s="40" customFormat="1" ht="12" outlineLevel="3">
      <c r="A559" s="41"/>
      <c r="B559" s="42"/>
      <c r="C559" s="43">
        <v>23</v>
      </c>
      <c r="D559" s="44" t="s">
        <v>79</v>
      </c>
      <c r="E559" s="45" t="s">
        <v>554</v>
      </c>
      <c r="F559" s="46" t="s">
        <v>555</v>
      </c>
      <c r="G559" s="44" t="s">
        <v>130</v>
      </c>
      <c r="H559" s="47">
        <v>31.571999999999999</v>
      </c>
      <c r="I559" s="72"/>
      <c r="J559" s="48">
        <f t="shared" si="0"/>
        <v>0</v>
      </c>
      <c r="K559" s="47">
        <v>1.95E-2</v>
      </c>
      <c r="L559" s="47">
        <f t="shared" si="1"/>
        <v>0.61565400000000003</v>
      </c>
      <c r="M559" s="47"/>
      <c r="N559" s="47">
        <f t="shared" si="2"/>
        <v>0</v>
      </c>
      <c r="O559" s="48">
        <v>21</v>
      </c>
      <c r="P559" s="48">
        <f t="shared" si="3"/>
        <v>0</v>
      </c>
      <c r="Q559" s="48">
        <f t="shared" si="4"/>
        <v>0</v>
      </c>
      <c r="R559" s="39"/>
      <c r="S559" s="39"/>
      <c r="T559" s="39"/>
    </row>
    <row r="560" spans="1:20" s="40" customFormat="1" ht="12" outlineLevel="3">
      <c r="A560" s="41"/>
      <c r="B560" s="42"/>
      <c r="C560" s="43">
        <v>24</v>
      </c>
      <c r="D560" s="44" t="s">
        <v>79</v>
      </c>
      <c r="E560" s="45" t="s">
        <v>556</v>
      </c>
      <c r="F560" s="46" t="s">
        <v>557</v>
      </c>
      <c r="G560" s="44" t="s">
        <v>130</v>
      </c>
      <c r="H560" s="47">
        <v>4.2930000000000001</v>
      </c>
      <c r="I560" s="72"/>
      <c r="J560" s="48">
        <f t="shared" si="0"/>
        <v>0</v>
      </c>
      <c r="K560" s="47">
        <v>2.5000000000000001E-2</v>
      </c>
      <c r="L560" s="47">
        <f t="shared" si="1"/>
        <v>0.107325</v>
      </c>
      <c r="M560" s="47"/>
      <c r="N560" s="47">
        <f t="shared" si="2"/>
        <v>0</v>
      </c>
      <c r="O560" s="48">
        <v>21</v>
      </c>
      <c r="P560" s="48">
        <f t="shared" si="3"/>
        <v>0</v>
      </c>
      <c r="Q560" s="48">
        <f t="shared" si="4"/>
        <v>0</v>
      </c>
      <c r="R560" s="39"/>
      <c r="S560" s="39"/>
      <c r="T560" s="39"/>
    </row>
    <row r="561" spans="1:20" s="40" customFormat="1" ht="12" outlineLevel="3">
      <c r="A561" s="41"/>
      <c r="B561" s="42"/>
      <c r="C561" s="43">
        <v>25</v>
      </c>
      <c r="D561" s="44" t="s">
        <v>79</v>
      </c>
      <c r="E561" s="45" t="s">
        <v>558</v>
      </c>
      <c r="F561" s="46" t="s">
        <v>559</v>
      </c>
      <c r="G561" s="44" t="s">
        <v>130</v>
      </c>
      <c r="H561" s="47">
        <v>31.571999999999999</v>
      </c>
      <c r="I561" s="72"/>
      <c r="J561" s="48">
        <f t="shared" si="0"/>
        <v>0</v>
      </c>
      <c r="K561" s="47">
        <v>2.5000000000000001E-2</v>
      </c>
      <c r="L561" s="47">
        <f t="shared" si="1"/>
        <v>0.7893</v>
      </c>
      <c r="M561" s="47"/>
      <c r="N561" s="47">
        <f t="shared" si="2"/>
        <v>0</v>
      </c>
      <c r="O561" s="48">
        <v>21</v>
      </c>
      <c r="P561" s="48">
        <f t="shared" si="3"/>
        <v>0</v>
      </c>
      <c r="Q561" s="48">
        <f t="shared" si="4"/>
        <v>0</v>
      </c>
      <c r="R561" s="39"/>
      <c r="S561" s="39"/>
      <c r="T561" s="39"/>
    </row>
    <row r="562" spans="1:20" s="40" customFormat="1" ht="12" outlineLevel="3">
      <c r="A562" s="41"/>
      <c r="B562" s="42"/>
      <c r="C562" s="43">
        <v>26</v>
      </c>
      <c r="D562" s="44" t="s">
        <v>79</v>
      </c>
      <c r="E562" s="45" t="s">
        <v>560</v>
      </c>
      <c r="F562" s="46" t="s">
        <v>561</v>
      </c>
      <c r="G562" s="44" t="s">
        <v>130</v>
      </c>
      <c r="H562" s="47">
        <v>213.48249999999999</v>
      </c>
      <c r="I562" s="72"/>
      <c r="J562" s="48">
        <f t="shared" si="0"/>
        <v>0</v>
      </c>
      <c r="K562" s="47"/>
      <c r="L562" s="47">
        <f t="shared" si="1"/>
        <v>0</v>
      </c>
      <c r="M562" s="47"/>
      <c r="N562" s="47">
        <f t="shared" si="2"/>
        <v>0</v>
      </c>
      <c r="O562" s="48">
        <v>21</v>
      </c>
      <c r="P562" s="48">
        <f t="shared" si="3"/>
        <v>0</v>
      </c>
      <c r="Q562" s="48">
        <f t="shared" si="4"/>
        <v>0</v>
      </c>
      <c r="R562" s="39"/>
      <c r="S562" s="39"/>
      <c r="T562" s="39"/>
    </row>
    <row r="563" spans="1:20" s="40" customFormat="1" ht="12" outlineLevel="4">
      <c r="A563" s="49"/>
      <c r="B563" s="50"/>
      <c r="C563" s="50"/>
      <c r="D563" s="51"/>
      <c r="E563" s="52" t="s">
        <v>14</v>
      </c>
      <c r="F563" s="53" t="s">
        <v>3269</v>
      </c>
      <c r="G563" s="51"/>
      <c r="H563" s="54">
        <v>196.98599999999999</v>
      </c>
      <c r="I563" s="55"/>
      <c r="J563" s="56"/>
      <c r="K563" s="54"/>
      <c r="L563" s="54"/>
      <c r="M563" s="54"/>
      <c r="N563" s="54"/>
      <c r="O563" s="56"/>
      <c r="P563" s="56"/>
      <c r="Q563" s="56"/>
      <c r="R563" s="38"/>
      <c r="S563" s="39"/>
    </row>
    <row r="564" spans="1:20" s="40" customFormat="1" ht="12" outlineLevel="4">
      <c r="A564" s="49"/>
      <c r="B564" s="50"/>
      <c r="C564" s="50"/>
      <c r="D564" s="51"/>
      <c r="E564" s="52"/>
      <c r="F564" s="53" t="s">
        <v>562</v>
      </c>
      <c r="G564" s="51"/>
      <c r="H564" s="54">
        <v>16.496500000000001</v>
      </c>
      <c r="I564" s="55"/>
      <c r="J564" s="56"/>
      <c r="K564" s="54"/>
      <c r="L564" s="54"/>
      <c r="M564" s="54"/>
      <c r="N564" s="54"/>
      <c r="O564" s="56"/>
      <c r="P564" s="56"/>
      <c r="Q564" s="56"/>
      <c r="R564" s="38"/>
      <c r="S564" s="39"/>
    </row>
    <row r="565" spans="1:20" s="40" customFormat="1" ht="7.5" customHeight="1" outlineLevel="4">
      <c r="A565" s="39"/>
      <c r="B565" s="57"/>
      <c r="C565" s="58"/>
      <c r="D565" s="59"/>
      <c r="E565" s="60"/>
      <c r="F565" s="61"/>
      <c r="G565" s="59"/>
      <c r="H565" s="62"/>
      <c r="I565" s="63"/>
      <c r="J565" s="64"/>
      <c r="K565" s="65"/>
      <c r="L565" s="65"/>
      <c r="M565" s="65"/>
      <c r="N565" s="65"/>
      <c r="O565" s="64"/>
      <c r="P565" s="64"/>
      <c r="Q565" s="64"/>
      <c r="R565" s="38"/>
      <c r="S565" s="39"/>
    </row>
    <row r="566" spans="1:20" s="40" customFormat="1" ht="12" outlineLevel="3">
      <c r="B566" s="38"/>
      <c r="C566" s="38"/>
      <c r="D566" s="38"/>
      <c r="E566" s="38"/>
      <c r="F566" s="38"/>
      <c r="G566" s="38"/>
      <c r="H566" s="38"/>
      <c r="I566" s="39"/>
      <c r="J566" s="39"/>
      <c r="K566" s="38"/>
      <c r="L566" s="38"/>
      <c r="M566" s="38"/>
      <c r="N566" s="38"/>
      <c r="O566" s="38"/>
      <c r="P566" s="39"/>
      <c r="Q566" s="39"/>
    </row>
    <row r="567" spans="1:20" s="40" customFormat="1" ht="12" outlineLevel="2">
      <c r="A567" s="16" t="s">
        <v>30</v>
      </c>
      <c r="B567" s="29">
        <v>3</v>
      </c>
      <c r="C567" s="30"/>
      <c r="D567" s="31" t="s">
        <v>78</v>
      </c>
      <c r="E567" s="31"/>
      <c r="F567" s="17" t="s">
        <v>31</v>
      </c>
      <c r="G567" s="31"/>
      <c r="H567" s="32"/>
      <c r="I567" s="33"/>
      <c r="J567" s="18">
        <f>SUBTOTAL(9,J568:J994)</f>
        <v>0</v>
      </c>
      <c r="K567" s="32"/>
      <c r="L567" s="19">
        <f>SUBTOTAL(9,L568:L994)</f>
        <v>0.37020019999999998</v>
      </c>
      <c r="M567" s="32"/>
      <c r="N567" s="19">
        <f>SUBTOTAL(9,N568:N994)</f>
        <v>330.73128850000012</v>
      </c>
      <c r="O567" s="34"/>
      <c r="P567" s="18">
        <f>SUBTOTAL(9,P568:P994)</f>
        <v>0</v>
      </c>
      <c r="Q567" s="18">
        <f>SUBTOTAL(9,Q568:Q994)</f>
        <v>0</v>
      </c>
      <c r="R567" s="38"/>
      <c r="S567" s="39"/>
      <c r="T567" s="39"/>
    </row>
    <row r="568" spans="1:20" s="40" customFormat="1" ht="12" outlineLevel="3">
      <c r="A568" s="41"/>
      <c r="B568" s="42"/>
      <c r="C568" s="43">
        <v>1</v>
      </c>
      <c r="D568" s="44" t="s">
        <v>79</v>
      </c>
      <c r="E568" s="45" t="s">
        <v>563</v>
      </c>
      <c r="F568" s="46" t="s">
        <v>564</v>
      </c>
      <c r="G568" s="44" t="s">
        <v>130</v>
      </c>
      <c r="H568" s="47">
        <v>75.844999999999999</v>
      </c>
      <c r="I568" s="72"/>
      <c r="J568" s="48">
        <f>H568*I568</f>
        <v>0</v>
      </c>
      <c r="K568" s="47"/>
      <c r="L568" s="47">
        <f>H568*K568</f>
        <v>0</v>
      </c>
      <c r="M568" s="47">
        <v>7.5999999999999998E-2</v>
      </c>
      <c r="N568" s="47">
        <f>H568*M568</f>
        <v>5.7642199999999999</v>
      </c>
      <c r="O568" s="48">
        <v>21</v>
      </c>
      <c r="P568" s="48">
        <f>J568*(O568/100)</f>
        <v>0</v>
      </c>
      <c r="Q568" s="48">
        <f>J568+P568</f>
        <v>0</v>
      </c>
      <c r="R568" s="39"/>
      <c r="S568" s="39"/>
      <c r="T568" s="39"/>
    </row>
    <row r="569" spans="1:20" s="40" customFormat="1" ht="12" outlineLevel="4">
      <c r="A569" s="49"/>
      <c r="B569" s="50"/>
      <c r="C569" s="50"/>
      <c r="D569" s="51"/>
      <c r="E569" s="52" t="s">
        <v>14</v>
      </c>
      <c r="F569" s="53" t="s">
        <v>221</v>
      </c>
      <c r="G569" s="51"/>
      <c r="H569" s="54">
        <v>0</v>
      </c>
      <c r="I569" s="55"/>
      <c r="J569" s="56"/>
      <c r="K569" s="54"/>
      <c r="L569" s="54"/>
      <c r="M569" s="54"/>
      <c r="N569" s="54"/>
      <c r="O569" s="56"/>
      <c r="P569" s="56"/>
      <c r="Q569" s="56"/>
      <c r="R569" s="38"/>
      <c r="S569" s="39"/>
    </row>
    <row r="570" spans="1:20" s="40" customFormat="1" ht="12" outlineLevel="4">
      <c r="A570" s="49"/>
      <c r="B570" s="50"/>
      <c r="C570" s="50"/>
      <c r="D570" s="51"/>
      <c r="E570" s="52"/>
      <c r="F570" s="53" t="s">
        <v>565</v>
      </c>
      <c r="G570" s="51"/>
      <c r="H570" s="54">
        <v>1.5760000000000001</v>
      </c>
      <c r="I570" s="55"/>
      <c r="J570" s="56"/>
      <c r="K570" s="54"/>
      <c r="L570" s="54"/>
      <c r="M570" s="54"/>
      <c r="N570" s="54"/>
      <c r="O570" s="56"/>
      <c r="P570" s="56"/>
      <c r="Q570" s="56"/>
      <c r="R570" s="38"/>
      <c r="S570" s="39"/>
    </row>
    <row r="571" spans="1:20" s="40" customFormat="1" ht="12" outlineLevel="4">
      <c r="A571" s="49"/>
      <c r="B571" s="50"/>
      <c r="C571" s="50"/>
      <c r="D571" s="51"/>
      <c r="E571" s="52"/>
      <c r="F571" s="53" t="s">
        <v>566</v>
      </c>
      <c r="G571" s="51"/>
      <c r="H571" s="54">
        <v>3.1520000000000001</v>
      </c>
      <c r="I571" s="55"/>
      <c r="J571" s="56"/>
      <c r="K571" s="54"/>
      <c r="L571" s="54"/>
      <c r="M571" s="54"/>
      <c r="N571" s="54"/>
      <c r="O571" s="56"/>
      <c r="P571" s="56"/>
      <c r="Q571" s="56"/>
      <c r="R571" s="38"/>
      <c r="S571" s="39"/>
    </row>
    <row r="572" spans="1:20" s="40" customFormat="1" ht="12" outlineLevel="4">
      <c r="A572" s="49"/>
      <c r="B572" s="50"/>
      <c r="C572" s="50"/>
      <c r="D572" s="51"/>
      <c r="E572" s="52"/>
      <c r="F572" s="53" t="s">
        <v>567</v>
      </c>
      <c r="G572" s="51"/>
      <c r="H572" s="54">
        <v>1.7729999999999999</v>
      </c>
      <c r="I572" s="55"/>
      <c r="J572" s="56"/>
      <c r="K572" s="54"/>
      <c r="L572" s="54"/>
      <c r="M572" s="54"/>
      <c r="N572" s="54"/>
      <c r="O572" s="56"/>
      <c r="P572" s="56"/>
      <c r="Q572" s="56"/>
      <c r="R572" s="38"/>
      <c r="S572" s="39"/>
    </row>
    <row r="573" spans="1:20" s="40" customFormat="1" ht="12" outlineLevel="4">
      <c r="A573" s="49"/>
      <c r="B573" s="50"/>
      <c r="C573" s="50"/>
      <c r="D573" s="51"/>
      <c r="E573" s="52"/>
      <c r="F573" s="53" t="s">
        <v>568</v>
      </c>
      <c r="G573" s="51"/>
      <c r="H573" s="54">
        <v>3.1520000000000001</v>
      </c>
      <c r="I573" s="55"/>
      <c r="J573" s="56"/>
      <c r="K573" s="54"/>
      <c r="L573" s="54"/>
      <c r="M573" s="54"/>
      <c r="N573" s="54"/>
      <c r="O573" s="56"/>
      <c r="P573" s="56"/>
      <c r="Q573" s="56"/>
      <c r="R573" s="38"/>
      <c r="S573" s="39"/>
    </row>
    <row r="574" spans="1:20" s="40" customFormat="1" ht="12" outlineLevel="4">
      <c r="A574" s="49"/>
      <c r="B574" s="50"/>
      <c r="C574" s="50"/>
      <c r="D574" s="51"/>
      <c r="E574" s="52"/>
      <c r="F574" s="53" t="s">
        <v>569</v>
      </c>
      <c r="G574" s="51"/>
      <c r="H574" s="54">
        <v>1.5760000000000001</v>
      </c>
      <c r="I574" s="55"/>
      <c r="J574" s="56"/>
      <c r="K574" s="54"/>
      <c r="L574" s="54"/>
      <c r="M574" s="54"/>
      <c r="N574" s="54"/>
      <c r="O574" s="56"/>
      <c r="P574" s="56"/>
      <c r="Q574" s="56"/>
      <c r="R574" s="38"/>
      <c r="S574" s="39"/>
    </row>
    <row r="575" spans="1:20" s="40" customFormat="1" ht="12" outlineLevel="4">
      <c r="A575" s="49"/>
      <c r="B575" s="50"/>
      <c r="C575" s="50"/>
      <c r="D575" s="51"/>
      <c r="E575" s="52"/>
      <c r="F575" s="53" t="s">
        <v>570</v>
      </c>
      <c r="G575" s="51"/>
      <c r="H575" s="54">
        <v>1.379</v>
      </c>
      <c r="I575" s="55"/>
      <c r="J575" s="56"/>
      <c r="K575" s="54"/>
      <c r="L575" s="54"/>
      <c r="M575" s="54"/>
      <c r="N575" s="54"/>
      <c r="O575" s="56"/>
      <c r="P575" s="56"/>
      <c r="Q575" s="56"/>
      <c r="R575" s="38"/>
      <c r="S575" s="39"/>
    </row>
    <row r="576" spans="1:20" s="40" customFormat="1" ht="12" outlineLevel="4">
      <c r="A576" s="49"/>
      <c r="B576" s="50"/>
      <c r="C576" s="50"/>
      <c r="D576" s="51"/>
      <c r="E576" s="52"/>
      <c r="F576" s="53" t="s">
        <v>571</v>
      </c>
      <c r="G576" s="51"/>
      <c r="H576" s="54">
        <v>2.9550000000000001</v>
      </c>
      <c r="I576" s="55"/>
      <c r="J576" s="56"/>
      <c r="K576" s="54"/>
      <c r="L576" s="54"/>
      <c r="M576" s="54"/>
      <c r="N576" s="54"/>
      <c r="O576" s="56"/>
      <c r="P576" s="56"/>
      <c r="Q576" s="56"/>
      <c r="R576" s="38"/>
      <c r="S576" s="39"/>
    </row>
    <row r="577" spans="1:19" s="40" customFormat="1" ht="12" outlineLevel="4">
      <c r="A577" s="49"/>
      <c r="B577" s="50"/>
      <c r="C577" s="50"/>
      <c r="D577" s="51"/>
      <c r="E577" s="52"/>
      <c r="F577" s="53" t="s">
        <v>572</v>
      </c>
      <c r="G577" s="51"/>
      <c r="H577" s="54">
        <v>1.1819999999999999</v>
      </c>
      <c r="I577" s="55"/>
      <c r="J577" s="56"/>
      <c r="K577" s="54"/>
      <c r="L577" s="54"/>
      <c r="M577" s="54"/>
      <c r="N577" s="54"/>
      <c r="O577" s="56"/>
      <c r="P577" s="56"/>
      <c r="Q577" s="56"/>
      <c r="R577" s="38"/>
      <c r="S577" s="39"/>
    </row>
    <row r="578" spans="1:19" s="40" customFormat="1" ht="12" outlineLevel="4">
      <c r="A578" s="49"/>
      <c r="B578" s="50"/>
      <c r="C578" s="50"/>
      <c r="D578" s="51"/>
      <c r="E578" s="52"/>
      <c r="F578" s="53" t="s">
        <v>573</v>
      </c>
      <c r="G578" s="51"/>
      <c r="H578" s="54">
        <v>1.1819999999999999</v>
      </c>
      <c r="I578" s="55"/>
      <c r="J578" s="56"/>
      <c r="K578" s="54"/>
      <c r="L578" s="54"/>
      <c r="M578" s="54"/>
      <c r="N578" s="54"/>
      <c r="O578" s="56"/>
      <c r="P578" s="56"/>
      <c r="Q578" s="56"/>
      <c r="R578" s="38"/>
      <c r="S578" s="39"/>
    </row>
    <row r="579" spans="1:19" s="40" customFormat="1" ht="12" outlineLevel="4">
      <c r="A579" s="49"/>
      <c r="B579" s="50"/>
      <c r="C579" s="50"/>
      <c r="D579" s="51"/>
      <c r="E579" s="52"/>
      <c r="F579" s="53" t="s">
        <v>574</v>
      </c>
      <c r="G579" s="51"/>
      <c r="H579" s="54">
        <v>1.1819999999999999</v>
      </c>
      <c r="I579" s="55"/>
      <c r="J579" s="56"/>
      <c r="K579" s="54"/>
      <c r="L579" s="54"/>
      <c r="M579" s="54"/>
      <c r="N579" s="54"/>
      <c r="O579" s="56"/>
      <c r="P579" s="56"/>
      <c r="Q579" s="56"/>
      <c r="R579" s="38"/>
      <c r="S579" s="39"/>
    </row>
    <row r="580" spans="1:19" s="40" customFormat="1" ht="12" outlineLevel="4">
      <c r="A580" s="49"/>
      <c r="B580" s="50"/>
      <c r="C580" s="50"/>
      <c r="D580" s="51"/>
      <c r="E580" s="52"/>
      <c r="F580" s="53" t="s">
        <v>575</v>
      </c>
      <c r="G580" s="51"/>
      <c r="H580" s="54">
        <v>1.5760000000000001</v>
      </c>
      <c r="I580" s="55"/>
      <c r="J580" s="56"/>
      <c r="K580" s="54"/>
      <c r="L580" s="54"/>
      <c r="M580" s="54"/>
      <c r="N580" s="54"/>
      <c r="O580" s="56"/>
      <c r="P580" s="56"/>
      <c r="Q580" s="56"/>
      <c r="R580" s="38"/>
      <c r="S580" s="39"/>
    </row>
    <row r="581" spans="1:19" s="40" customFormat="1" ht="12" outlineLevel="4">
      <c r="A581" s="49"/>
      <c r="B581" s="50"/>
      <c r="C581" s="50"/>
      <c r="D581" s="51"/>
      <c r="E581" s="52"/>
      <c r="F581" s="53" t="s">
        <v>576</v>
      </c>
      <c r="G581" s="51"/>
      <c r="H581" s="54">
        <v>1.1819999999999999</v>
      </c>
      <c r="I581" s="55"/>
      <c r="J581" s="56"/>
      <c r="K581" s="54"/>
      <c r="L581" s="54"/>
      <c r="M581" s="54"/>
      <c r="N581" s="54"/>
      <c r="O581" s="56"/>
      <c r="P581" s="56"/>
      <c r="Q581" s="56"/>
      <c r="R581" s="38"/>
      <c r="S581" s="39"/>
    </row>
    <row r="582" spans="1:19" s="40" customFormat="1" ht="12" outlineLevel="4">
      <c r="A582" s="49"/>
      <c r="B582" s="50"/>
      <c r="C582" s="50"/>
      <c r="D582" s="51"/>
      <c r="E582" s="52"/>
      <c r="F582" s="53" t="s">
        <v>577</v>
      </c>
      <c r="G582" s="51"/>
      <c r="H582" s="54">
        <v>1.7729999999999999</v>
      </c>
      <c r="I582" s="55"/>
      <c r="J582" s="56"/>
      <c r="K582" s="54"/>
      <c r="L582" s="54"/>
      <c r="M582" s="54"/>
      <c r="N582" s="54"/>
      <c r="O582" s="56"/>
      <c r="P582" s="56"/>
      <c r="Q582" s="56"/>
      <c r="R582" s="38"/>
      <c r="S582" s="39"/>
    </row>
    <row r="583" spans="1:19" s="40" customFormat="1" ht="12" outlineLevel="4">
      <c r="A583" s="49"/>
      <c r="B583" s="50"/>
      <c r="C583" s="50"/>
      <c r="D583" s="51"/>
      <c r="E583" s="52"/>
      <c r="F583" s="53" t="s">
        <v>578</v>
      </c>
      <c r="G583" s="51"/>
      <c r="H583" s="54">
        <v>1.7729999999999999</v>
      </c>
      <c r="I583" s="55"/>
      <c r="J583" s="56"/>
      <c r="K583" s="54"/>
      <c r="L583" s="54"/>
      <c r="M583" s="54"/>
      <c r="N583" s="54"/>
      <c r="O583" s="56"/>
      <c r="P583" s="56"/>
      <c r="Q583" s="56"/>
      <c r="R583" s="38"/>
      <c r="S583" s="39"/>
    </row>
    <row r="584" spans="1:19" s="40" customFormat="1" ht="12" outlineLevel="4">
      <c r="A584" s="49"/>
      <c r="B584" s="50"/>
      <c r="C584" s="50"/>
      <c r="D584" s="51"/>
      <c r="E584" s="52"/>
      <c r="F584" s="53" t="s">
        <v>579</v>
      </c>
      <c r="G584" s="51"/>
      <c r="H584" s="54">
        <v>1.7729999999999999</v>
      </c>
      <c r="I584" s="55"/>
      <c r="J584" s="56"/>
      <c r="K584" s="54"/>
      <c r="L584" s="54"/>
      <c r="M584" s="54"/>
      <c r="N584" s="54"/>
      <c r="O584" s="56"/>
      <c r="P584" s="56"/>
      <c r="Q584" s="56"/>
      <c r="R584" s="38"/>
      <c r="S584" s="39"/>
    </row>
    <row r="585" spans="1:19" s="40" customFormat="1" ht="12" outlineLevel="4">
      <c r="A585" s="49"/>
      <c r="B585" s="50"/>
      <c r="C585" s="50"/>
      <c r="D585" s="51"/>
      <c r="E585" s="52"/>
      <c r="F585" s="53" t="s">
        <v>580</v>
      </c>
      <c r="G585" s="51"/>
      <c r="H585" s="54">
        <v>1.379</v>
      </c>
      <c r="I585" s="55"/>
      <c r="J585" s="56"/>
      <c r="K585" s="54"/>
      <c r="L585" s="54"/>
      <c r="M585" s="54"/>
      <c r="N585" s="54"/>
      <c r="O585" s="56"/>
      <c r="P585" s="56"/>
      <c r="Q585" s="56"/>
      <c r="R585" s="38"/>
      <c r="S585" s="39"/>
    </row>
    <row r="586" spans="1:19" s="40" customFormat="1" ht="12" outlineLevel="4">
      <c r="A586" s="49"/>
      <c r="B586" s="50"/>
      <c r="C586" s="50"/>
      <c r="D586" s="51"/>
      <c r="E586" s="52"/>
      <c r="F586" s="53" t="s">
        <v>581</v>
      </c>
      <c r="G586" s="51"/>
      <c r="H586" s="54">
        <v>2.3639999999999999</v>
      </c>
      <c r="I586" s="55"/>
      <c r="J586" s="56"/>
      <c r="K586" s="54"/>
      <c r="L586" s="54"/>
      <c r="M586" s="54"/>
      <c r="N586" s="54"/>
      <c r="O586" s="56"/>
      <c r="P586" s="56"/>
      <c r="Q586" s="56"/>
      <c r="R586" s="38"/>
      <c r="S586" s="39"/>
    </row>
    <row r="587" spans="1:19" s="40" customFormat="1" ht="12" outlineLevel="4">
      <c r="A587" s="49"/>
      <c r="B587" s="50"/>
      <c r="C587" s="50"/>
      <c r="D587" s="51"/>
      <c r="E587" s="52"/>
      <c r="F587" s="53" t="s">
        <v>582</v>
      </c>
      <c r="G587" s="51"/>
      <c r="H587" s="54">
        <v>1.379</v>
      </c>
      <c r="I587" s="55"/>
      <c r="J587" s="56"/>
      <c r="K587" s="54"/>
      <c r="L587" s="54"/>
      <c r="M587" s="54"/>
      <c r="N587" s="54"/>
      <c r="O587" s="56"/>
      <c r="P587" s="56"/>
      <c r="Q587" s="56"/>
      <c r="R587" s="38"/>
      <c r="S587" s="39"/>
    </row>
    <row r="588" spans="1:19" s="40" customFormat="1" ht="12" outlineLevel="4">
      <c r="A588" s="49"/>
      <c r="B588" s="50"/>
      <c r="C588" s="50"/>
      <c r="D588" s="51"/>
      <c r="E588" s="52"/>
      <c r="F588" s="53" t="s">
        <v>583</v>
      </c>
      <c r="G588" s="51"/>
      <c r="H588" s="54">
        <v>1.379</v>
      </c>
      <c r="I588" s="55"/>
      <c r="J588" s="56"/>
      <c r="K588" s="54"/>
      <c r="L588" s="54"/>
      <c r="M588" s="54"/>
      <c r="N588" s="54"/>
      <c r="O588" s="56"/>
      <c r="P588" s="56"/>
      <c r="Q588" s="56"/>
      <c r="R588" s="38"/>
      <c r="S588" s="39"/>
    </row>
    <row r="589" spans="1:19" s="40" customFormat="1" ht="12" outlineLevel="4">
      <c r="A589" s="49"/>
      <c r="B589" s="50"/>
      <c r="C589" s="50"/>
      <c r="D589" s="51"/>
      <c r="E589" s="52"/>
      <c r="F589" s="53" t="s">
        <v>272</v>
      </c>
      <c r="G589" s="51"/>
      <c r="H589" s="54">
        <v>0</v>
      </c>
      <c r="I589" s="55"/>
      <c r="J589" s="56"/>
      <c r="K589" s="54"/>
      <c r="L589" s="54"/>
      <c r="M589" s="54"/>
      <c r="N589" s="54"/>
      <c r="O589" s="56"/>
      <c r="P589" s="56"/>
      <c r="Q589" s="56"/>
      <c r="R589" s="38"/>
      <c r="S589" s="39"/>
    </row>
    <row r="590" spans="1:19" s="40" customFormat="1" ht="12" outlineLevel="4">
      <c r="A590" s="49"/>
      <c r="B590" s="50"/>
      <c r="C590" s="50"/>
      <c r="D590" s="51"/>
      <c r="E590" s="52"/>
      <c r="F590" s="53" t="s">
        <v>584</v>
      </c>
      <c r="G590" s="51"/>
      <c r="H590" s="54">
        <v>1.1819999999999999</v>
      </c>
      <c r="I590" s="55"/>
      <c r="J590" s="56"/>
      <c r="K590" s="54"/>
      <c r="L590" s="54"/>
      <c r="M590" s="54"/>
      <c r="N590" s="54"/>
      <c r="O590" s="56"/>
      <c r="P590" s="56"/>
      <c r="Q590" s="56"/>
      <c r="R590" s="38"/>
      <c r="S590" s="39"/>
    </row>
    <row r="591" spans="1:19" s="40" customFormat="1" ht="12" outlineLevel="4">
      <c r="A591" s="49"/>
      <c r="B591" s="50"/>
      <c r="C591" s="50"/>
      <c r="D591" s="51"/>
      <c r="E591" s="52"/>
      <c r="F591" s="53" t="s">
        <v>585</v>
      </c>
      <c r="G591" s="51"/>
      <c r="H591" s="54">
        <v>1.7729999999999999</v>
      </c>
      <c r="I591" s="55"/>
      <c r="J591" s="56"/>
      <c r="K591" s="54"/>
      <c r="L591" s="54"/>
      <c r="M591" s="54"/>
      <c r="N591" s="54"/>
      <c r="O591" s="56"/>
      <c r="P591" s="56"/>
      <c r="Q591" s="56"/>
      <c r="R591" s="38"/>
      <c r="S591" s="39"/>
    </row>
    <row r="592" spans="1:19" s="40" customFormat="1" ht="12" outlineLevel="4">
      <c r="A592" s="49"/>
      <c r="B592" s="50"/>
      <c r="C592" s="50"/>
      <c r="D592" s="51"/>
      <c r="E592" s="52"/>
      <c r="F592" s="53" t="s">
        <v>586</v>
      </c>
      <c r="G592" s="51"/>
      <c r="H592" s="54">
        <v>3.5459999999999998</v>
      </c>
      <c r="I592" s="55"/>
      <c r="J592" s="56"/>
      <c r="K592" s="54"/>
      <c r="L592" s="54"/>
      <c r="M592" s="54"/>
      <c r="N592" s="54"/>
      <c r="O592" s="56"/>
      <c r="P592" s="56"/>
      <c r="Q592" s="56"/>
      <c r="R592" s="38"/>
      <c r="S592" s="39"/>
    </row>
    <row r="593" spans="1:19" s="40" customFormat="1" ht="12" outlineLevel="4">
      <c r="A593" s="49"/>
      <c r="B593" s="50"/>
      <c r="C593" s="50"/>
      <c r="D593" s="51"/>
      <c r="E593" s="52"/>
      <c r="F593" s="53" t="s">
        <v>587</v>
      </c>
      <c r="G593" s="51"/>
      <c r="H593" s="54">
        <v>1.7729999999999999</v>
      </c>
      <c r="I593" s="55"/>
      <c r="J593" s="56"/>
      <c r="K593" s="54"/>
      <c r="L593" s="54"/>
      <c r="M593" s="54"/>
      <c r="N593" s="54"/>
      <c r="O593" s="56"/>
      <c r="P593" s="56"/>
      <c r="Q593" s="56"/>
      <c r="R593" s="38"/>
      <c r="S593" s="39"/>
    </row>
    <row r="594" spans="1:19" s="40" customFormat="1" ht="12" outlineLevel="4">
      <c r="A594" s="49"/>
      <c r="B594" s="50"/>
      <c r="C594" s="50"/>
      <c r="D594" s="51"/>
      <c r="E594" s="52"/>
      <c r="F594" s="53" t="s">
        <v>588</v>
      </c>
      <c r="G594" s="51"/>
      <c r="H594" s="54">
        <v>1.7729999999999999</v>
      </c>
      <c r="I594" s="55"/>
      <c r="J594" s="56"/>
      <c r="K594" s="54"/>
      <c r="L594" s="54"/>
      <c r="M594" s="54"/>
      <c r="N594" s="54"/>
      <c r="O594" s="56"/>
      <c r="P594" s="56"/>
      <c r="Q594" s="56"/>
      <c r="R594" s="38"/>
      <c r="S594" s="39"/>
    </row>
    <row r="595" spans="1:19" s="40" customFormat="1" ht="12" outlineLevel="4">
      <c r="A595" s="49"/>
      <c r="B595" s="50"/>
      <c r="C595" s="50"/>
      <c r="D595" s="51"/>
      <c r="E595" s="52"/>
      <c r="F595" s="53" t="s">
        <v>589</v>
      </c>
      <c r="G595" s="51"/>
      <c r="H595" s="54">
        <v>3.5459999999999998</v>
      </c>
      <c r="I595" s="55"/>
      <c r="J595" s="56"/>
      <c r="K595" s="54"/>
      <c r="L595" s="54"/>
      <c r="M595" s="54"/>
      <c r="N595" s="54"/>
      <c r="O595" s="56"/>
      <c r="P595" s="56"/>
      <c r="Q595" s="56"/>
      <c r="R595" s="38"/>
      <c r="S595" s="39"/>
    </row>
    <row r="596" spans="1:19" s="40" customFormat="1" ht="12" outlineLevel="4">
      <c r="A596" s="49"/>
      <c r="B596" s="50"/>
      <c r="C596" s="50"/>
      <c r="D596" s="51"/>
      <c r="E596" s="52"/>
      <c r="F596" s="53" t="s">
        <v>590</v>
      </c>
      <c r="G596" s="51"/>
      <c r="H596" s="54">
        <v>1.7729999999999999</v>
      </c>
      <c r="I596" s="55"/>
      <c r="J596" s="56"/>
      <c r="K596" s="54"/>
      <c r="L596" s="54"/>
      <c r="M596" s="54"/>
      <c r="N596" s="54"/>
      <c r="O596" s="56"/>
      <c r="P596" s="56"/>
      <c r="Q596" s="56"/>
      <c r="R596" s="38"/>
      <c r="S596" s="39"/>
    </row>
    <row r="597" spans="1:19" s="40" customFormat="1" ht="12" outlineLevel="4">
      <c r="A597" s="49"/>
      <c r="B597" s="50"/>
      <c r="C597" s="50"/>
      <c r="D597" s="51"/>
      <c r="E597" s="52"/>
      <c r="F597" s="53" t="s">
        <v>591</v>
      </c>
      <c r="G597" s="51"/>
      <c r="H597" s="54">
        <v>3.5459999999999998</v>
      </c>
      <c r="I597" s="55"/>
      <c r="J597" s="56"/>
      <c r="K597" s="54"/>
      <c r="L597" s="54"/>
      <c r="M597" s="54"/>
      <c r="N597" s="54"/>
      <c r="O597" s="56"/>
      <c r="P597" s="56"/>
      <c r="Q597" s="56"/>
      <c r="R597" s="38"/>
      <c r="S597" s="39"/>
    </row>
    <row r="598" spans="1:19" s="40" customFormat="1" ht="12" outlineLevel="4">
      <c r="A598" s="49"/>
      <c r="B598" s="50"/>
      <c r="C598" s="50"/>
      <c r="D598" s="51"/>
      <c r="E598" s="52"/>
      <c r="F598" s="53" t="s">
        <v>592</v>
      </c>
      <c r="G598" s="51"/>
      <c r="H598" s="54">
        <v>1.7729999999999999</v>
      </c>
      <c r="I598" s="55"/>
      <c r="J598" s="56"/>
      <c r="K598" s="54"/>
      <c r="L598" s="54"/>
      <c r="M598" s="54"/>
      <c r="N598" s="54"/>
      <c r="O598" s="56"/>
      <c r="P598" s="56"/>
      <c r="Q598" s="56"/>
      <c r="R598" s="38"/>
      <c r="S598" s="39"/>
    </row>
    <row r="599" spans="1:19" s="40" customFormat="1" ht="12" outlineLevel="4">
      <c r="A599" s="49"/>
      <c r="B599" s="50"/>
      <c r="C599" s="50"/>
      <c r="D599" s="51"/>
      <c r="E599" s="52"/>
      <c r="F599" s="53" t="s">
        <v>593</v>
      </c>
      <c r="G599" s="51"/>
      <c r="H599" s="54">
        <v>2.758</v>
      </c>
      <c r="I599" s="55"/>
      <c r="J599" s="56"/>
      <c r="K599" s="54"/>
      <c r="L599" s="54"/>
      <c r="M599" s="54"/>
      <c r="N599" s="54"/>
      <c r="O599" s="56"/>
      <c r="P599" s="56"/>
      <c r="Q599" s="56"/>
      <c r="R599" s="38"/>
      <c r="S599" s="39"/>
    </row>
    <row r="600" spans="1:19" s="40" customFormat="1" ht="12" outlineLevel="4">
      <c r="A600" s="49"/>
      <c r="B600" s="50"/>
      <c r="C600" s="50"/>
      <c r="D600" s="51"/>
      <c r="E600" s="52"/>
      <c r="F600" s="53" t="s">
        <v>594</v>
      </c>
      <c r="G600" s="51"/>
      <c r="H600" s="54">
        <v>2.9550000000000001</v>
      </c>
      <c r="I600" s="55"/>
      <c r="J600" s="56"/>
      <c r="K600" s="54"/>
      <c r="L600" s="54"/>
      <c r="M600" s="54"/>
      <c r="N600" s="54"/>
      <c r="O600" s="56"/>
      <c r="P600" s="56"/>
      <c r="Q600" s="56"/>
      <c r="R600" s="38"/>
      <c r="S600" s="39"/>
    </row>
    <row r="601" spans="1:19" s="40" customFormat="1" ht="12" outlineLevel="4">
      <c r="A601" s="49"/>
      <c r="B601" s="50"/>
      <c r="C601" s="50"/>
      <c r="D601" s="51"/>
      <c r="E601" s="52"/>
      <c r="F601" s="53" t="s">
        <v>595</v>
      </c>
      <c r="G601" s="51"/>
      <c r="H601" s="54">
        <v>1.5760000000000001</v>
      </c>
      <c r="I601" s="55"/>
      <c r="J601" s="56"/>
      <c r="K601" s="54"/>
      <c r="L601" s="54"/>
      <c r="M601" s="54"/>
      <c r="N601" s="54"/>
      <c r="O601" s="56"/>
      <c r="P601" s="56"/>
      <c r="Q601" s="56"/>
      <c r="R601" s="38"/>
      <c r="S601" s="39"/>
    </row>
    <row r="602" spans="1:19" s="40" customFormat="1" ht="12" outlineLevel="4">
      <c r="A602" s="49"/>
      <c r="B602" s="50"/>
      <c r="C602" s="50"/>
      <c r="D602" s="51"/>
      <c r="E602" s="52"/>
      <c r="F602" s="53" t="s">
        <v>596</v>
      </c>
      <c r="G602" s="51"/>
      <c r="H602" s="54">
        <v>3.1520000000000001</v>
      </c>
      <c r="I602" s="55"/>
      <c r="J602" s="56"/>
      <c r="K602" s="54"/>
      <c r="L602" s="54"/>
      <c r="M602" s="54"/>
      <c r="N602" s="54"/>
      <c r="O602" s="56"/>
      <c r="P602" s="56"/>
      <c r="Q602" s="56"/>
      <c r="R602" s="38"/>
      <c r="S602" s="39"/>
    </row>
    <row r="603" spans="1:19" s="40" customFormat="1" ht="12" outlineLevel="4">
      <c r="A603" s="49"/>
      <c r="B603" s="50"/>
      <c r="C603" s="50"/>
      <c r="D603" s="51"/>
      <c r="E603" s="52"/>
      <c r="F603" s="53" t="s">
        <v>597</v>
      </c>
      <c r="G603" s="51"/>
      <c r="H603" s="54">
        <v>1.7729999999999999</v>
      </c>
      <c r="I603" s="55"/>
      <c r="J603" s="56"/>
      <c r="K603" s="54"/>
      <c r="L603" s="54"/>
      <c r="M603" s="54"/>
      <c r="N603" s="54"/>
      <c r="O603" s="56"/>
      <c r="P603" s="56"/>
      <c r="Q603" s="56"/>
      <c r="R603" s="38"/>
      <c r="S603" s="39"/>
    </row>
    <row r="604" spans="1:19" s="40" customFormat="1" ht="12" outlineLevel="4">
      <c r="A604" s="49"/>
      <c r="B604" s="50"/>
      <c r="C604" s="50"/>
      <c r="D604" s="51"/>
      <c r="E604" s="52"/>
      <c r="F604" s="53" t="s">
        <v>598</v>
      </c>
      <c r="G604" s="51"/>
      <c r="H604" s="54">
        <v>1.97</v>
      </c>
      <c r="I604" s="55"/>
      <c r="J604" s="56"/>
      <c r="K604" s="54"/>
      <c r="L604" s="54"/>
      <c r="M604" s="54"/>
      <c r="N604" s="54"/>
      <c r="O604" s="56"/>
      <c r="P604" s="56"/>
      <c r="Q604" s="56"/>
      <c r="R604" s="38"/>
      <c r="S604" s="39"/>
    </row>
    <row r="605" spans="1:19" s="40" customFormat="1" ht="12" outlineLevel="4">
      <c r="A605" s="49"/>
      <c r="B605" s="50"/>
      <c r="C605" s="50"/>
      <c r="D605" s="51"/>
      <c r="E605" s="52"/>
      <c r="F605" s="53" t="s">
        <v>599</v>
      </c>
      <c r="G605" s="51"/>
      <c r="H605" s="54">
        <v>1.5760000000000001</v>
      </c>
      <c r="I605" s="55"/>
      <c r="J605" s="56"/>
      <c r="K605" s="54"/>
      <c r="L605" s="54"/>
      <c r="M605" s="54"/>
      <c r="N605" s="54"/>
      <c r="O605" s="56"/>
      <c r="P605" s="56"/>
      <c r="Q605" s="56"/>
      <c r="R605" s="38"/>
      <c r="S605" s="39"/>
    </row>
    <row r="606" spans="1:19" s="40" customFormat="1" ht="12" outlineLevel="4">
      <c r="A606" s="49"/>
      <c r="B606" s="50"/>
      <c r="C606" s="50"/>
      <c r="D606" s="51"/>
      <c r="E606" s="52"/>
      <c r="F606" s="53" t="s">
        <v>600</v>
      </c>
      <c r="G606" s="51"/>
      <c r="H606" s="54">
        <v>1.379</v>
      </c>
      <c r="I606" s="55"/>
      <c r="J606" s="56"/>
      <c r="K606" s="54"/>
      <c r="L606" s="54"/>
      <c r="M606" s="54"/>
      <c r="N606" s="54"/>
      <c r="O606" s="56"/>
      <c r="P606" s="56"/>
      <c r="Q606" s="56"/>
      <c r="R606" s="38"/>
      <c r="S606" s="39"/>
    </row>
    <row r="607" spans="1:19" s="40" customFormat="1" ht="12" outlineLevel="4">
      <c r="A607" s="49"/>
      <c r="B607" s="50"/>
      <c r="C607" s="50"/>
      <c r="D607" s="51"/>
      <c r="E607" s="52"/>
      <c r="F607" s="53" t="s">
        <v>601</v>
      </c>
      <c r="G607" s="51"/>
      <c r="H607" s="54">
        <v>1.379</v>
      </c>
      <c r="I607" s="55"/>
      <c r="J607" s="56"/>
      <c r="K607" s="54"/>
      <c r="L607" s="54"/>
      <c r="M607" s="54"/>
      <c r="N607" s="54"/>
      <c r="O607" s="56"/>
      <c r="P607" s="56"/>
      <c r="Q607" s="56"/>
      <c r="R607" s="38"/>
      <c r="S607" s="39"/>
    </row>
    <row r="608" spans="1:19" s="40" customFormat="1" ht="12" outlineLevel="4">
      <c r="A608" s="49"/>
      <c r="B608" s="50"/>
      <c r="C608" s="50"/>
      <c r="D608" s="51"/>
      <c r="E608" s="52"/>
      <c r="F608" s="53" t="s">
        <v>602</v>
      </c>
      <c r="G608" s="51"/>
      <c r="H608" s="54">
        <v>1.379</v>
      </c>
      <c r="I608" s="55"/>
      <c r="J608" s="56"/>
      <c r="K608" s="54"/>
      <c r="L608" s="54"/>
      <c r="M608" s="54"/>
      <c r="N608" s="54"/>
      <c r="O608" s="56"/>
      <c r="P608" s="56"/>
      <c r="Q608" s="56"/>
      <c r="R608" s="38"/>
      <c r="S608" s="39"/>
    </row>
    <row r="609" spans="1:20" s="40" customFormat="1" ht="12" outlineLevel="4">
      <c r="A609" s="49"/>
      <c r="B609" s="50"/>
      <c r="C609" s="50"/>
      <c r="D609" s="51"/>
      <c r="E609" s="52"/>
      <c r="F609" s="53" t="s">
        <v>603</v>
      </c>
      <c r="G609" s="51"/>
      <c r="H609" s="54">
        <v>1.5760000000000001</v>
      </c>
      <c r="I609" s="55"/>
      <c r="J609" s="56"/>
      <c r="K609" s="54"/>
      <c r="L609" s="54"/>
      <c r="M609" s="54"/>
      <c r="N609" s="54"/>
      <c r="O609" s="56"/>
      <c r="P609" s="56"/>
      <c r="Q609" s="56"/>
      <c r="R609" s="38"/>
      <c r="S609" s="39"/>
    </row>
    <row r="610" spans="1:20" s="40" customFormat="1" ht="7.5" customHeight="1" outlineLevel="4">
      <c r="A610" s="39"/>
      <c r="B610" s="57"/>
      <c r="C610" s="58"/>
      <c r="D610" s="59"/>
      <c r="E610" s="60"/>
      <c r="F610" s="61"/>
      <c r="G610" s="59"/>
      <c r="H610" s="62"/>
      <c r="I610" s="63"/>
      <c r="J610" s="64"/>
      <c r="K610" s="65"/>
      <c r="L610" s="65"/>
      <c r="M610" s="65"/>
      <c r="N610" s="65"/>
      <c r="O610" s="64"/>
      <c r="P610" s="64"/>
      <c r="Q610" s="64"/>
      <c r="R610" s="38"/>
      <c r="S610" s="39"/>
    </row>
    <row r="611" spans="1:20" s="40" customFormat="1" ht="12" outlineLevel="3">
      <c r="A611" s="41"/>
      <c r="B611" s="42"/>
      <c r="C611" s="43">
        <v>2</v>
      </c>
      <c r="D611" s="44" t="s">
        <v>79</v>
      </c>
      <c r="E611" s="45" t="s">
        <v>604</v>
      </c>
      <c r="F611" s="46" t="s">
        <v>605</v>
      </c>
      <c r="G611" s="44" t="s">
        <v>130</v>
      </c>
      <c r="H611" s="47">
        <v>20.581800000000001</v>
      </c>
      <c r="I611" s="72"/>
      <c r="J611" s="48">
        <f>H611*I611</f>
        <v>0</v>
      </c>
      <c r="K611" s="47"/>
      <c r="L611" s="47">
        <f>H611*K611</f>
        <v>0</v>
      </c>
      <c r="M611" s="47">
        <v>6.7000000000000004E-2</v>
      </c>
      <c r="N611" s="47">
        <f>H611*M611</f>
        <v>1.3789806000000002</v>
      </c>
      <c r="O611" s="48">
        <v>21</v>
      </c>
      <c r="P611" s="48">
        <f>J611*(O611/100)</f>
        <v>0</v>
      </c>
      <c r="Q611" s="48">
        <f>J611+P611</f>
        <v>0</v>
      </c>
      <c r="R611" s="39"/>
      <c r="S611" s="39"/>
      <c r="T611" s="39"/>
    </row>
    <row r="612" spans="1:20" s="40" customFormat="1" ht="12" outlineLevel="4">
      <c r="A612" s="49"/>
      <c r="B612" s="50"/>
      <c r="C612" s="50"/>
      <c r="D612" s="51"/>
      <c r="E612" s="52" t="s">
        <v>14</v>
      </c>
      <c r="F612" s="53" t="s">
        <v>606</v>
      </c>
      <c r="G612" s="51"/>
      <c r="H612" s="54">
        <v>0</v>
      </c>
      <c r="I612" s="55"/>
      <c r="J612" s="56"/>
      <c r="K612" s="54"/>
      <c r="L612" s="54"/>
      <c r="M612" s="54"/>
      <c r="N612" s="54"/>
      <c r="O612" s="56"/>
      <c r="P612" s="56"/>
      <c r="Q612" s="56"/>
      <c r="R612" s="38"/>
      <c r="S612" s="39"/>
    </row>
    <row r="613" spans="1:20" s="40" customFormat="1" ht="12" outlineLevel="4">
      <c r="A613" s="49"/>
      <c r="B613" s="50"/>
      <c r="C613" s="50"/>
      <c r="D613" s="51"/>
      <c r="E613" s="52"/>
      <c r="F613" s="53" t="s">
        <v>607</v>
      </c>
      <c r="G613" s="51"/>
      <c r="H613" s="54">
        <v>2.3980000000000006</v>
      </c>
      <c r="I613" s="55"/>
      <c r="J613" s="56"/>
      <c r="K613" s="54"/>
      <c r="L613" s="54"/>
      <c r="M613" s="54"/>
      <c r="N613" s="54"/>
      <c r="O613" s="56"/>
      <c r="P613" s="56"/>
      <c r="Q613" s="56"/>
      <c r="R613" s="38"/>
      <c r="S613" s="39"/>
    </row>
    <row r="614" spans="1:20" s="40" customFormat="1" ht="12" outlineLevel="4">
      <c r="A614" s="49"/>
      <c r="B614" s="50"/>
      <c r="C614" s="50"/>
      <c r="D614" s="51"/>
      <c r="E614" s="52"/>
      <c r="F614" s="53" t="s">
        <v>608</v>
      </c>
      <c r="G614" s="51"/>
      <c r="H614" s="54">
        <v>3.8159999999999998</v>
      </c>
      <c r="I614" s="55"/>
      <c r="J614" s="56"/>
      <c r="K614" s="54"/>
      <c r="L614" s="54"/>
      <c r="M614" s="54"/>
      <c r="N614" s="54"/>
      <c r="O614" s="56"/>
      <c r="P614" s="56"/>
      <c r="Q614" s="56"/>
      <c r="R614" s="38"/>
      <c r="S614" s="39"/>
    </row>
    <row r="615" spans="1:20" s="40" customFormat="1" ht="12" outlineLevel="4">
      <c r="A615" s="49"/>
      <c r="B615" s="50"/>
      <c r="C615" s="50"/>
      <c r="D615" s="51"/>
      <c r="E615" s="52"/>
      <c r="F615" s="53" t="s">
        <v>609</v>
      </c>
      <c r="G615" s="51"/>
      <c r="H615" s="54">
        <v>2.3980000000000006</v>
      </c>
      <c r="I615" s="55"/>
      <c r="J615" s="56"/>
      <c r="K615" s="54"/>
      <c r="L615" s="54"/>
      <c r="M615" s="54"/>
      <c r="N615" s="54"/>
      <c r="O615" s="56"/>
      <c r="P615" s="56"/>
      <c r="Q615" s="56"/>
      <c r="R615" s="38"/>
      <c r="S615" s="39"/>
    </row>
    <row r="616" spans="1:20" s="40" customFormat="1" ht="12" outlineLevel="4">
      <c r="A616" s="49"/>
      <c r="B616" s="50"/>
      <c r="C616" s="50"/>
      <c r="D616" s="51"/>
      <c r="E616" s="52"/>
      <c r="F616" s="53" t="s">
        <v>610</v>
      </c>
      <c r="G616" s="51"/>
      <c r="H616" s="54">
        <v>8.0329999999999995</v>
      </c>
      <c r="I616" s="55"/>
      <c r="J616" s="56"/>
      <c r="K616" s="54"/>
      <c r="L616" s="54"/>
      <c r="M616" s="54"/>
      <c r="N616" s="54"/>
      <c r="O616" s="56"/>
      <c r="P616" s="56"/>
      <c r="Q616" s="56"/>
      <c r="R616" s="38"/>
      <c r="S616" s="39"/>
    </row>
    <row r="617" spans="1:20" s="40" customFormat="1" ht="12" outlineLevel="4">
      <c r="A617" s="49"/>
      <c r="B617" s="50"/>
      <c r="C617" s="50"/>
      <c r="D617" s="51"/>
      <c r="E617" s="52"/>
      <c r="F617" s="53" t="s">
        <v>611</v>
      </c>
      <c r="G617" s="51"/>
      <c r="H617" s="54">
        <v>3.9367999999999999</v>
      </c>
      <c r="I617" s="55"/>
      <c r="J617" s="56"/>
      <c r="K617" s="54"/>
      <c r="L617" s="54"/>
      <c r="M617" s="54"/>
      <c r="N617" s="54"/>
      <c r="O617" s="56"/>
      <c r="P617" s="56"/>
      <c r="Q617" s="56"/>
      <c r="R617" s="38"/>
      <c r="S617" s="39"/>
    </row>
    <row r="618" spans="1:20" s="40" customFormat="1" ht="7.5" customHeight="1" outlineLevel="4">
      <c r="A618" s="39"/>
      <c r="B618" s="57"/>
      <c r="C618" s="58"/>
      <c r="D618" s="59"/>
      <c r="E618" s="60"/>
      <c r="F618" s="61"/>
      <c r="G618" s="59"/>
      <c r="H618" s="62"/>
      <c r="I618" s="63"/>
      <c r="J618" s="64"/>
      <c r="K618" s="65"/>
      <c r="L618" s="65"/>
      <c r="M618" s="65"/>
      <c r="N618" s="65"/>
      <c r="O618" s="64"/>
      <c r="P618" s="64"/>
      <c r="Q618" s="64"/>
      <c r="R618" s="38"/>
      <c r="S618" s="39"/>
    </row>
    <row r="619" spans="1:20" s="40" customFormat="1" ht="12" outlineLevel="3">
      <c r="A619" s="41"/>
      <c r="B619" s="42"/>
      <c r="C619" s="43">
        <v>3</v>
      </c>
      <c r="D619" s="44" t="s">
        <v>79</v>
      </c>
      <c r="E619" s="45" t="s">
        <v>612</v>
      </c>
      <c r="F619" s="46" t="s">
        <v>613</v>
      </c>
      <c r="G619" s="44" t="s">
        <v>130</v>
      </c>
      <c r="H619" s="47">
        <v>8.2416</v>
      </c>
      <c r="I619" s="72"/>
      <c r="J619" s="48">
        <f>H619*I619</f>
        <v>0</v>
      </c>
      <c r="K619" s="47"/>
      <c r="L619" s="47">
        <f>H619*K619</f>
        <v>0</v>
      </c>
      <c r="M619" s="47">
        <v>0.11700000000000001</v>
      </c>
      <c r="N619" s="47">
        <f>H619*M619</f>
        <v>0.9642672000000001</v>
      </c>
      <c r="O619" s="48">
        <v>21</v>
      </c>
      <c r="P619" s="48">
        <f>J619*(O619/100)</f>
        <v>0</v>
      </c>
      <c r="Q619" s="48">
        <f>J619+P619</f>
        <v>0</v>
      </c>
      <c r="R619" s="39"/>
      <c r="S619" s="39"/>
      <c r="T619" s="39"/>
    </row>
    <row r="620" spans="1:20" s="40" customFormat="1" ht="12" outlineLevel="4">
      <c r="A620" s="49"/>
      <c r="B620" s="50"/>
      <c r="C620" s="50"/>
      <c r="D620" s="51"/>
      <c r="E620" s="52" t="s">
        <v>14</v>
      </c>
      <c r="F620" s="53" t="s">
        <v>221</v>
      </c>
      <c r="G620" s="51"/>
      <c r="H620" s="54">
        <v>0</v>
      </c>
      <c r="I620" s="55"/>
      <c r="J620" s="56"/>
      <c r="K620" s="54"/>
      <c r="L620" s="54"/>
      <c r="M620" s="54"/>
      <c r="N620" s="54"/>
      <c r="O620" s="56"/>
      <c r="P620" s="56"/>
      <c r="Q620" s="56"/>
      <c r="R620" s="38"/>
      <c r="S620" s="39"/>
    </row>
    <row r="621" spans="1:20" s="40" customFormat="1" ht="12" outlineLevel="4">
      <c r="A621" s="49"/>
      <c r="B621" s="50"/>
      <c r="C621" s="50"/>
      <c r="D621" s="51"/>
      <c r="E621" s="52"/>
      <c r="F621" s="53" t="s">
        <v>614</v>
      </c>
      <c r="G621" s="51"/>
      <c r="H621" s="54">
        <v>1.8180000000000001</v>
      </c>
      <c r="I621" s="55"/>
      <c r="J621" s="56"/>
      <c r="K621" s="54"/>
      <c r="L621" s="54"/>
      <c r="M621" s="54"/>
      <c r="N621" s="54"/>
      <c r="O621" s="56"/>
      <c r="P621" s="56"/>
      <c r="Q621" s="56"/>
      <c r="R621" s="38"/>
      <c r="S621" s="39"/>
    </row>
    <row r="622" spans="1:20" s="40" customFormat="1" ht="12" outlineLevel="4">
      <c r="A622" s="49"/>
      <c r="B622" s="50"/>
      <c r="C622" s="50"/>
      <c r="D622" s="51"/>
      <c r="E622" s="52"/>
      <c r="F622" s="53" t="s">
        <v>615</v>
      </c>
      <c r="G622" s="51"/>
      <c r="H622" s="54">
        <v>1.1716</v>
      </c>
      <c r="I622" s="55"/>
      <c r="J622" s="56"/>
      <c r="K622" s="54"/>
      <c r="L622" s="54"/>
      <c r="M622" s="54"/>
      <c r="N622" s="54"/>
      <c r="O622" s="56"/>
      <c r="P622" s="56"/>
      <c r="Q622" s="56"/>
      <c r="R622" s="38"/>
      <c r="S622" s="39"/>
    </row>
    <row r="623" spans="1:20" s="40" customFormat="1" ht="12" outlineLevel="4">
      <c r="A623" s="49"/>
      <c r="B623" s="50"/>
      <c r="C623" s="50"/>
      <c r="D623" s="51"/>
      <c r="E623" s="52"/>
      <c r="F623" s="53" t="s">
        <v>229</v>
      </c>
      <c r="G623" s="51"/>
      <c r="H623" s="54">
        <v>0</v>
      </c>
      <c r="I623" s="55"/>
      <c r="J623" s="56"/>
      <c r="K623" s="54"/>
      <c r="L623" s="54"/>
      <c r="M623" s="54"/>
      <c r="N623" s="54"/>
      <c r="O623" s="56"/>
      <c r="P623" s="56"/>
      <c r="Q623" s="56"/>
      <c r="R623" s="38"/>
      <c r="S623" s="39"/>
    </row>
    <row r="624" spans="1:20" s="40" customFormat="1" ht="12" outlineLevel="4">
      <c r="A624" s="49"/>
      <c r="B624" s="50"/>
      <c r="C624" s="50"/>
      <c r="D624" s="51"/>
      <c r="E624" s="52"/>
      <c r="F624" s="53" t="s">
        <v>616</v>
      </c>
      <c r="G624" s="51"/>
      <c r="H624" s="54">
        <v>3.2320000000000002</v>
      </c>
      <c r="I624" s="55"/>
      <c r="J624" s="56"/>
      <c r="K624" s="54"/>
      <c r="L624" s="54"/>
      <c r="M624" s="54"/>
      <c r="N624" s="54"/>
      <c r="O624" s="56"/>
      <c r="P624" s="56"/>
      <c r="Q624" s="56"/>
      <c r="R624" s="38"/>
      <c r="S624" s="39"/>
    </row>
    <row r="625" spans="1:20" s="40" customFormat="1" ht="12" outlineLevel="4">
      <c r="A625" s="49"/>
      <c r="B625" s="50"/>
      <c r="C625" s="50"/>
      <c r="D625" s="51"/>
      <c r="E625" s="52"/>
      <c r="F625" s="53" t="s">
        <v>617</v>
      </c>
      <c r="G625" s="51"/>
      <c r="H625" s="54">
        <v>2.02</v>
      </c>
      <c r="I625" s="55"/>
      <c r="J625" s="56"/>
      <c r="K625" s="54"/>
      <c r="L625" s="54"/>
      <c r="M625" s="54"/>
      <c r="N625" s="54"/>
      <c r="O625" s="56"/>
      <c r="P625" s="56"/>
      <c r="Q625" s="56"/>
      <c r="R625" s="38"/>
      <c r="S625" s="39"/>
    </row>
    <row r="626" spans="1:20" s="40" customFormat="1" ht="7.5" customHeight="1" outlineLevel="4">
      <c r="A626" s="39"/>
      <c r="B626" s="57"/>
      <c r="C626" s="58"/>
      <c r="D626" s="59"/>
      <c r="E626" s="60"/>
      <c r="F626" s="61"/>
      <c r="G626" s="59"/>
      <c r="H626" s="62"/>
      <c r="I626" s="63"/>
      <c r="J626" s="64"/>
      <c r="K626" s="65"/>
      <c r="L626" s="65"/>
      <c r="M626" s="65"/>
      <c r="N626" s="65"/>
      <c r="O626" s="64"/>
      <c r="P626" s="64"/>
      <c r="Q626" s="64"/>
      <c r="R626" s="38"/>
      <c r="S626" s="39"/>
    </row>
    <row r="627" spans="1:20" s="40" customFormat="1" ht="12" outlineLevel="3">
      <c r="A627" s="41"/>
      <c r="B627" s="42"/>
      <c r="C627" s="43">
        <v>4</v>
      </c>
      <c r="D627" s="44" t="s">
        <v>79</v>
      </c>
      <c r="E627" s="45" t="s">
        <v>618</v>
      </c>
      <c r="F627" s="46" t="s">
        <v>619</v>
      </c>
      <c r="G627" s="44" t="s">
        <v>130</v>
      </c>
      <c r="H627" s="47">
        <v>1.6160000000000001</v>
      </c>
      <c r="I627" s="72"/>
      <c r="J627" s="48">
        <f>H627*I627</f>
        <v>0</v>
      </c>
      <c r="K627" s="47"/>
      <c r="L627" s="47">
        <f>H627*K627</f>
        <v>0</v>
      </c>
      <c r="M627" s="47">
        <v>0.16500000000000001</v>
      </c>
      <c r="N627" s="47">
        <f>H627*M627</f>
        <v>0.26664000000000004</v>
      </c>
      <c r="O627" s="48">
        <v>21</v>
      </c>
      <c r="P627" s="48">
        <f>J627*(O627/100)</f>
        <v>0</v>
      </c>
      <c r="Q627" s="48">
        <f>J627+P627</f>
        <v>0</v>
      </c>
      <c r="R627" s="39"/>
      <c r="S627" s="39"/>
      <c r="T627" s="39"/>
    </row>
    <row r="628" spans="1:20" s="40" customFormat="1" ht="12" outlineLevel="4">
      <c r="A628" s="49"/>
      <c r="B628" s="50"/>
      <c r="C628" s="50"/>
      <c r="D628" s="51"/>
      <c r="E628" s="52" t="s">
        <v>14</v>
      </c>
      <c r="F628" s="53" t="s">
        <v>229</v>
      </c>
      <c r="G628" s="51"/>
      <c r="H628" s="54">
        <v>0</v>
      </c>
      <c r="I628" s="55"/>
      <c r="J628" s="56"/>
      <c r="K628" s="54"/>
      <c r="L628" s="54"/>
      <c r="M628" s="54"/>
      <c r="N628" s="54"/>
      <c r="O628" s="56"/>
      <c r="P628" s="56"/>
      <c r="Q628" s="56"/>
      <c r="R628" s="38"/>
      <c r="S628" s="39"/>
    </row>
    <row r="629" spans="1:20" s="40" customFormat="1" ht="12" outlineLevel="4">
      <c r="A629" s="49"/>
      <c r="B629" s="50"/>
      <c r="C629" s="50"/>
      <c r="D629" s="51"/>
      <c r="E629" s="52"/>
      <c r="F629" s="53" t="s">
        <v>620</v>
      </c>
      <c r="G629" s="51"/>
      <c r="H629" s="54">
        <v>1.6160000000000001</v>
      </c>
      <c r="I629" s="55"/>
      <c r="J629" s="56"/>
      <c r="K629" s="54"/>
      <c r="L629" s="54"/>
      <c r="M629" s="54"/>
      <c r="N629" s="54"/>
      <c r="O629" s="56"/>
      <c r="P629" s="56"/>
      <c r="Q629" s="56"/>
      <c r="R629" s="38"/>
      <c r="S629" s="39"/>
    </row>
    <row r="630" spans="1:20" s="40" customFormat="1" ht="7.5" customHeight="1" outlineLevel="4">
      <c r="A630" s="39"/>
      <c r="B630" s="57"/>
      <c r="C630" s="58"/>
      <c r="D630" s="59"/>
      <c r="E630" s="60"/>
      <c r="F630" s="61"/>
      <c r="G630" s="59"/>
      <c r="H630" s="62"/>
      <c r="I630" s="63"/>
      <c r="J630" s="64"/>
      <c r="K630" s="65"/>
      <c r="L630" s="65"/>
      <c r="M630" s="65"/>
      <c r="N630" s="65"/>
      <c r="O630" s="64"/>
      <c r="P630" s="64"/>
      <c r="Q630" s="64"/>
      <c r="R630" s="38"/>
      <c r="S630" s="39"/>
    </row>
    <row r="631" spans="1:20" s="40" customFormat="1" ht="12" outlineLevel="3">
      <c r="A631" s="41"/>
      <c r="B631" s="42"/>
      <c r="C631" s="43">
        <v>5</v>
      </c>
      <c r="D631" s="44" t="s">
        <v>79</v>
      </c>
      <c r="E631" s="45" t="s">
        <v>621</v>
      </c>
      <c r="F631" s="46" t="s">
        <v>622</v>
      </c>
      <c r="G631" s="44" t="s">
        <v>130</v>
      </c>
      <c r="H631" s="47">
        <v>2.694</v>
      </c>
      <c r="I631" s="72"/>
      <c r="J631" s="48">
        <f>H631*I631</f>
        <v>0</v>
      </c>
      <c r="K631" s="47"/>
      <c r="L631" s="47">
        <f>H631*K631</f>
        <v>0</v>
      </c>
      <c r="M631" s="47">
        <v>0.11700000000000001</v>
      </c>
      <c r="N631" s="47">
        <f>H631*M631</f>
        <v>0.31519800000000003</v>
      </c>
      <c r="O631" s="48">
        <v>21</v>
      </c>
      <c r="P631" s="48">
        <f>J631*(O631/100)</f>
        <v>0</v>
      </c>
      <c r="Q631" s="48">
        <f>J631+P631</f>
        <v>0</v>
      </c>
      <c r="R631" s="39"/>
      <c r="S631" s="39"/>
      <c r="T631" s="39"/>
    </row>
    <row r="632" spans="1:20" s="40" customFormat="1" ht="12" outlineLevel="4">
      <c r="A632" s="49"/>
      <c r="B632" s="50"/>
      <c r="C632" s="50"/>
      <c r="D632" s="51"/>
      <c r="E632" s="52" t="s">
        <v>14</v>
      </c>
      <c r="F632" s="53" t="s">
        <v>272</v>
      </c>
      <c r="G632" s="51"/>
      <c r="H632" s="54">
        <v>0</v>
      </c>
      <c r="I632" s="55"/>
      <c r="J632" s="56"/>
      <c r="K632" s="54"/>
      <c r="L632" s="54"/>
      <c r="M632" s="54"/>
      <c r="N632" s="54"/>
      <c r="O632" s="56"/>
      <c r="P632" s="56"/>
      <c r="Q632" s="56"/>
      <c r="R632" s="38"/>
      <c r="S632" s="39"/>
    </row>
    <row r="633" spans="1:20" s="40" customFormat="1" ht="12" outlineLevel="4">
      <c r="A633" s="49"/>
      <c r="B633" s="50"/>
      <c r="C633" s="50"/>
      <c r="D633" s="51"/>
      <c r="E633" s="52"/>
      <c r="F633" s="53" t="s">
        <v>623</v>
      </c>
      <c r="G633" s="51"/>
      <c r="H633" s="54">
        <v>0.60599999999999998</v>
      </c>
      <c r="I633" s="55"/>
      <c r="J633" s="56"/>
      <c r="K633" s="54"/>
      <c r="L633" s="54"/>
      <c r="M633" s="54"/>
      <c r="N633" s="54"/>
      <c r="O633" s="56"/>
      <c r="P633" s="56"/>
      <c r="Q633" s="56"/>
      <c r="R633" s="38"/>
      <c r="S633" s="39"/>
    </row>
    <row r="634" spans="1:20" s="40" customFormat="1" ht="12" outlineLevel="4">
      <c r="A634" s="49"/>
      <c r="B634" s="50"/>
      <c r="C634" s="50"/>
      <c r="D634" s="51"/>
      <c r="E634" s="52"/>
      <c r="F634" s="53" t="s">
        <v>624</v>
      </c>
      <c r="G634" s="51"/>
      <c r="H634" s="54">
        <v>0.60600000000000009</v>
      </c>
      <c r="I634" s="55"/>
      <c r="J634" s="56"/>
      <c r="K634" s="54"/>
      <c r="L634" s="54"/>
      <c r="M634" s="54"/>
      <c r="N634" s="54"/>
      <c r="O634" s="56"/>
      <c r="P634" s="56"/>
      <c r="Q634" s="56"/>
      <c r="R634" s="38"/>
      <c r="S634" s="39"/>
    </row>
    <row r="635" spans="1:20" s="40" customFormat="1" ht="12" outlineLevel="4">
      <c r="A635" s="49"/>
      <c r="B635" s="50"/>
      <c r="C635" s="50"/>
      <c r="D635" s="51"/>
      <c r="E635" s="52"/>
      <c r="F635" s="53" t="s">
        <v>625</v>
      </c>
      <c r="G635" s="51"/>
      <c r="H635" s="54">
        <v>0.3</v>
      </c>
      <c r="I635" s="55"/>
      <c r="J635" s="56"/>
      <c r="K635" s="54"/>
      <c r="L635" s="54"/>
      <c r="M635" s="54"/>
      <c r="N635" s="54"/>
      <c r="O635" s="56"/>
      <c r="P635" s="56"/>
      <c r="Q635" s="56"/>
      <c r="R635" s="38"/>
      <c r="S635" s="39"/>
    </row>
    <row r="636" spans="1:20" s="40" customFormat="1" ht="12" outlineLevel="4">
      <c r="A636" s="49"/>
      <c r="B636" s="50"/>
      <c r="C636" s="50"/>
      <c r="D636" s="51"/>
      <c r="E636" s="52"/>
      <c r="F636" s="53" t="s">
        <v>264</v>
      </c>
      <c r="G636" s="51"/>
      <c r="H636" s="54">
        <v>0</v>
      </c>
      <c r="I636" s="55"/>
      <c r="J636" s="56"/>
      <c r="K636" s="54"/>
      <c r="L636" s="54"/>
      <c r="M636" s="54"/>
      <c r="N636" s="54"/>
      <c r="O636" s="56"/>
      <c r="P636" s="56"/>
      <c r="Q636" s="56"/>
      <c r="R636" s="38"/>
      <c r="S636" s="39"/>
    </row>
    <row r="637" spans="1:20" s="40" customFormat="1" ht="12" outlineLevel="4">
      <c r="A637" s="49"/>
      <c r="B637" s="50"/>
      <c r="C637" s="50"/>
      <c r="D637" s="51"/>
      <c r="E637" s="52"/>
      <c r="F637" s="53" t="s">
        <v>626</v>
      </c>
      <c r="G637" s="51"/>
      <c r="H637" s="54">
        <v>1.1819999999999999</v>
      </c>
      <c r="I637" s="55"/>
      <c r="J637" s="56"/>
      <c r="K637" s="54"/>
      <c r="L637" s="54"/>
      <c r="M637" s="54"/>
      <c r="N637" s="54"/>
      <c r="O637" s="56"/>
      <c r="P637" s="56"/>
      <c r="Q637" s="56"/>
      <c r="R637" s="38"/>
      <c r="S637" s="39"/>
    </row>
    <row r="638" spans="1:20" s="40" customFormat="1" ht="7.5" customHeight="1" outlineLevel="4">
      <c r="A638" s="39"/>
      <c r="B638" s="57"/>
      <c r="C638" s="58"/>
      <c r="D638" s="59"/>
      <c r="E638" s="60"/>
      <c r="F638" s="61"/>
      <c r="G638" s="59"/>
      <c r="H638" s="62"/>
      <c r="I638" s="63"/>
      <c r="J638" s="64"/>
      <c r="K638" s="65"/>
      <c r="L638" s="65"/>
      <c r="M638" s="65"/>
      <c r="N638" s="65"/>
      <c r="O638" s="64"/>
      <c r="P638" s="64"/>
      <c r="Q638" s="64"/>
      <c r="R638" s="38"/>
      <c r="S638" s="39"/>
    </row>
    <row r="639" spans="1:20" s="40" customFormat="1" ht="12" outlineLevel="3">
      <c r="A639" s="41"/>
      <c r="B639" s="42"/>
      <c r="C639" s="43">
        <v>6</v>
      </c>
      <c r="D639" s="44" t="s">
        <v>79</v>
      </c>
      <c r="E639" s="45" t="s">
        <v>627</v>
      </c>
      <c r="F639" s="46" t="s">
        <v>628</v>
      </c>
      <c r="G639" s="44" t="s">
        <v>304</v>
      </c>
      <c r="H639" s="47">
        <v>16</v>
      </c>
      <c r="I639" s="72"/>
      <c r="J639" s="48">
        <f>H639*I639</f>
        <v>0</v>
      </c>
      <c r="K639" s="47"/>
      <c r="L639" s="47">
        <f>H639*K639</f>
        <v>0</v>
      </c>
      <c r="M639" s="47">
        <v>2.8000000000000001E-2</v>
      </c>
      <c r="N639" s="47">
        <f>H639*M639</f>
        <v>0.44800000000000001</v>
      </c>
      <c r="O639" s="48">
        <v>21</v>
      </c>
      <c r="P639" s="48">
        <f>J639*(O639/100)</f>
        <v>0</v>
      </c>
      <c r="Q639" s="48">
        <f>J639+P639</f>
        <v>0</v>
      </c>
      <c r="R639" s="39"/>
      <c r="S639" s="39"/>
      <c r="T639" s="39"/>
    </row>
    <row r="640" spans="1:20" s="40" customFormat="1" ht="12" outlineLevel="4">
      <c r="A640" s="49"/>
      <c r="B640" s="50"/>
      <c r="C640" s="50"/>
      <c r="D640" s="51"/>
      <c r="E640" s="52" t="s">
        <v>14</v>
      </c>
      <c r="F640" s="53" t="s">
        <v>629</v>
      </c>
      <c r="G640" s="51"/>
      <c r="H640" s="54">
        <v>0</v>
      </c>
      <c r="I640" s="55"/>
      <c r="J640" s="56"/>
      <c r="K640" s="54"/>
      <c r="L640" s="54"/>
      <c r="M640" s="54"/>
      <c r="N640" s="54"/>
      <c r="O640" s="56"/>
      <c r="P640" s="56"/>
      <c r="Q640" s="56"/>
      <c r="R640" s="38"/>
      <c r="S640" s="39"/>
    </row>
    <row r="641" spans="1:20" s="40" customFormat="1" ht="12" outlineLevel="4">
      <c r="A641" s="49"/>
      <c r="B641" s="50"/>
      <c r="C641" s="50"/>
      <c r="D641" s="51"/>
      <c r="E641" s="52"/>
      <c r="F641" s="53" t="s">
        <v>630</v>
      </c>
      <c r="G641" s="51"/>
      <c r="H641" s="54">
        <v>1</v>
      </c>
      <c r="I641" s="55"/>
      <c r="J641" s="56"/>
      <c r="K641" s="54"/>
      <c r="L641" s="54"/>
      <c r="M641" s="54"/>
      <c r="N641" s="54"/>
      <c r="O641" s="56"/>
      <c r="P641" s="56"/>
      <c r="Q641" s="56"/>
      <c r="R641" s="38"/>
      <c r="S641" s="39"/>
    </row>
    <row r="642" spans="1:20" s="40" customFormat="1" ht="12" outlineLevel="4">
      <c r="A642" s="49"/>
      <c r="B642" s="50"/>
      <c r="C642" s="50"/>
      <c r="D642" s="51"/>
      <c r="E642" s="52"/>
      <c r="F642" s="53" t="s">
        <v>631</v>
      </c>
      <c r="G642" s="51"/>
      <c r="H642" s="54">
        <v>2</v>
      </c>
      <c r="I642" s="55"/>
      <c r="J642" s="56"/>
      <c r="K642" s="54"/>
      <c r="L642" s="54"/>
      <c r="M642" s="54"/>
      <c r="N642" s="54"/>
      <c r="O642" s="56"/>
      <c r="P642" s="56"/>
      <c r="Q642" s="56"/>
      <c r="R642" s="38"/>
      <c r="S642" s="39"/>
    </row>
    <row r="643" spans="1:20" s="40" customFormat="1" ht="12" outlineLevel="4">
      <c r="A643" s="49"/>
      <c r="B643" s="50"/>
      <c r="C643" s="50"/>
      <c r="D643" s="51"/>
      <c r="E643" s="52"/>
      <c r="F643" s="53" t="s">
        <v>632</v>
      </c>
      <c r="G643" s="51"/>
      <c r="H643" s="54">
        <v>2</v>
      </c>
      <c r="I643" s="55"/>
      <c r="J643" s="56"/>
      <c r="K643" s="54"/>
      <c r="L643" s="54"/>
      <c r="M643" s="54"/>
      <c r="N643" s="54"/>
      <c r="O643" s="56"/>
      <c r="P643" s="56"/>
      <c r="Q643" s="56"/>
      <c r="R643" s="38"/>
      <c r="S643" s="39"/>
    </row>
    <row r="644" spans="1:20" s="40" customFormat="1" ht="12" outlineLevel="4">
      <c r="A644" s="49"/>
      <c r="B644" s="50"/>
      <c r="C644" s="50"/>
      <c r="D644" s="51"/>
      <c r="E644" s="52"/>
      <c r="F644" s="53" t="s">
        <v>633</v>
      </c>
      <c r="G644" s="51"/>
      <c r="H644" s="54">
        <v>1</v>
      </c>
      <c r="I644" s="55"/>
      <c r="J644" s="56"/>
      <c r="K644" s="54"/>
      <c r="L644" s="54"/>
      <c r="M644" s="54"/>
      <c r="N644" s="54"/>
      <c r="O644" s="56"/>
      <c r="P644" s="56"/>
      <c r="Q644" s="56"/>
      <c r="R644" s="38"/>
      <c r="S644" s="39"/>
    </row>
    <row r="645" spans="1:20" s="40" customFormat="1" ht="12" outlineLevel="4">
      <c r="A645" s="49"/>
      <c r="B645" s="50"/>
      <c r="C645" s="50"/>
      <c r="D645" s="51"/>
      <c r="E645" s="52"/>
      <c r="F645" s="53" t="s">
        <v>634</v>
      </c>
      <c r="G645" s="51"/>
      <c r="H645" s="54">
        <v>1</v>
      </c>
      <c r="I645" s="55"/>
      <c r="J645" s="56"/>
      <c r="K645" s="54"/>
      <c r="L645" s="54"/>
      <c r="M645" s="54"/>
      <c r="N645" s="54"/>
      <c r="O645" s="56"/>
      <c r="P645" s="56"/>
      <c r="Q645" s="56"/>
      <c r="R645" s="38"/>
      <c r="S645" s="39"/>
    </row>
    <row r="646" spans="1:20" s="40" customFormat="1" ht="12" outlineLevel="4">
      <c r="A646" s="49"/>
      <c r="B646" s="50"/>
      <c r="C646" s="50"/>
      <c r="D646" s="51"/>
      <c r="E646" s="52"/>
      <c r="F646" s="53" t="s">
        <v>635</v>
      </c>
      <c r="G646" s="51"/>
      <c r="H646" s="54">
        <v>1</v>
      </c>
      <c r="I646" s="55"/>
      <c r="J646" s="56"/>
      <c r="K646" s="54"/>
      <c r="L646" s="54"/>
      <c r="M646" s="54"/>
      <c r="N646" s="54"/>
      <c r="O646" s="56"/>
      <c r="P646" s="56"/>
      <c r="Q646" s="56"/>
      <c r="R646" s="38"/>
      <c r="S646" s="39"/>
    </row>
    <row r="647" spans="1:20" s="40" customFormat="1" ht="12" outlineLevel="4">
      <c r="A647" s="49"/>
      <c r="B647" s="50"/>
      <c r="C647" s="50"/>
      <c r="D647" s="51"/>
      <c r="E647" s="52"/>
      <c r="F647" s="53" t="s">
        <v>636</v>
      </c>
      <c r="G647" s="51"/>
      <c r="H647" s="54">
        <v>1</v>
      </c>
      <c r="I647" s="55"/>
      <c r="J647" s="56"/>
      <c r="K647" s="54"/>
      <c r="L647" s="54"/>
      <c r="M647" s="54"/>
      <c r="N647" s="54"/>
      <c r="O647" s="56"/>
      <c r="P647" s="56"/>
      <c r="Q647" s="56"/>
      <c r="R647" s="38"/>
      <c r="S647" s="39"/>
    </row>
    <row r="648" spans="1:20" s="40" customFormat="1" ht="12" outlineLevel="4">
      <c r="A648" s="49"/>
      <c r="B648" s="50"/>
      <c r="C648" s="50"/>
      <c r="D648" s="51"/>
      <c r="E648" s="52"/>
      <c r="F648" s="53" t="s">
        <v>637</v>
      </c>
      <c r="G648" s="51"/>
      <c r="H648" s="54">
        <v>1</v>
      </c>
      <c r="I648" s="55"/>
      <c r="J648" s="56"/>
      <c r="K648" s="54"/>
      <c r="L648" s="54"/>
      <c r="M648" s="54"/>
      <c r="N648" s="54"/>
      <c r="O648" s="56"/>
      <c r="P648" s="56"/>
      <c r="Q648" s="56"/>
      <c r="R648" s="38"/>
      <c r="S648" s="39"/>
    </row>
    <row r="649" spans="1:20" s="40" customFormat="1" ht="12" outlineLevel="4">
      <c r="A649" s="49"/>
      <c r="B649" s="50"/>
      <c r="C649" s="50"/>
      <c r="D649" s="51"/>
      <c r="E649" s="52"/>
      <c r="F649" s="53" t="s">
        <v>638</v>
      </c>
      <c r="G649" s="51"/>
      <c r="H649" s="54">
        <v>1</v>
      </c>
      <c r="I649" s="55"/>
      <c r="J649" s="56"/>
      <c r="K649" s="54"/>
      <c r="L649" s="54"/>
      <c r="M649" s="54"/>
      <c r="N649" s="54"/>
      <c r="O649" s="56"/>
      <c r="P649" s="56"/>
      <c r="Q649" s="56"/>
      <c r="R649" s="38"/>
      <c r="S649" s="39"/>
    </row>
    <row r="650" spans="1:20" s="40" customFormat="1" ht="12" outlineLevel="4">
      <c r="A650" s="49"/>
      <c r="B650" s="50"/>
      <c r="C650" s="50"/>
      <c r="D650" s="51"/>
      <c r="E650" s="52"/>
      <c r="F650" s="53" t="s">
        <v>639</v>
      </c>
      <c r="G650" s="51"/>
      <c r="H650" s="54">
        <v>3</v>
      </c>
      <c r="I650" s="55"/>
      <c r="J650" s="56"/>
      <c r="K650" s="54"/>
      <c r="L650" s="54"/>
      <c r="M650" s="54"/>
      <c r="N650" s="54"/>
      <c r="O650" s="56"/>
      <c r="P650" s="56"/>
      <c r="Q650" s="56"/>
      <c r="R650" s="38"/>
      <c r="S650" s="39"/>
    </row>
    <row r="651" spans="1:20" s="40" customFormat="1" ht="12" outlineLevel="4">
      <c r="A651" s="49"/>
      <c r="B651" s="50"/>
      <c r="C651" s="50"/>
      <c r="D651" s="51"/>
      <c r="E651" s="52"/>
      <c r="F651" s="53" t="s">
        <v>640</v>
      </c>
      <c r="G651" s="51"/>
      <c r="H651" s="54">
        <v>0</v>
      </c>
      <c r="I651" s="55"/>
      <c r="J651" s="56"/>
      <c r="K651" s="54"/>
      <c r="L651" s="54"/>
      <c r="M651" s="54"/>
      <c r="N651" s="54"/>
      <c r="O651" s="56"/>
      <c r="P651" s="56"/>
      <c r="Q651" s="56"/>
      <c r="R651" s="38"/>
      <c r="S651" s="39"/>
    </row>
    <row r="652" spans="1:20" s="40" customFormat="1" ht="12" outlineLevel="4">
      <c r="A652" s="49"/>
      <c r="B652" s="50"/>
      <c r="C652" s="50"/>
      <c r="D652" s="51"/>
      <c r="E652" s="52"/>
      <c r="F652" s="53" t="s">
        <v>641</v>
      </c>
      <c r="G652" s="51"/>
      <c r="H652" s="54">
        <v>1</v>
      </c>
      <c r="I652" s="55"/>
      <c r="J652" s="56"/>
      <c r="K652" s="54"/>
      <c r="L652" s="54"/>
      <c r="M652" s="54"/>
      <c r="N652" s="54"/>
      <c r="O652" s="56"/>
      <c r="P652" s="56"/>
      <c r="Q652" s="56"/>
      <c r="R652" s="38"/>
      <c r="S652" s="39"/>
    </row>
    <row r="653" spans="1:20" s="40" customFormat="1" ht="12" outlineLevel="4">
      <c r="A653" s="49"/>
      <c r="B653" s="50"/>
      <c r="C653" s="50"/>
      <c r="D653" s="51"/>
      <c r="E653" s="52"/>
      <c r="F653" s="53" t="s">
        <v>642</v>
      </c>
      <c r="G653" s="51"/>
      <c r="H653" s="54">
        <v>1</v>
      </c>
      <c r="I653" s="55"/>
      <c r="J653" s="56"/>
      <c r="K653" s="54"/>
      <c r="L653" s="54"/>
      <c r="M653" s="54"/>
      <c r="N653" s="54"/>
      <c r="O653" s="56"/>
      <c r="P653" s="56"/>
      <c r="Q653" s="56"/>
      <c r="R653" s="38"/>
      <c r="S653" s="39"/>
    </row>
    <row r="654" spans="1:20" s="40" customFormat="1" ht="7.5" customHeight="1" outlineLevel="4">
      <c r="A654" s="39"/>
      <c r="B654" s="57"/>
      <c r="C654" s="58"/>
      <c r="D654" s="59"/>
      <c r="E654" s="60"/>
      <c r="F654" s="61"/>
      <c r="G654" s="59"/>
      <c r="H654" s="62"/>
      <c r="I654" s="63"/>
      <c r="J654" s="64"/>
      <c r="K654" s="65"/>
      <c r="L654" s="65"/>
      <c r="M654" s="65"/>
      <c r="N654" s="65"/>
      <c r="O654" s="64"/>
      <c r="P654" s="64"/>
      <c r="Q654" s="64"/>
      <c r="R654" s="38"/>
      <c r="S654" s="39"/>
    </row>
    <row r="655" spans="1:20" s="40" customFormat="1" ht="12" outlineLevel="3">
      <c r="A655" s="41"/>
      <c r="B655" s="42"/>
      <c r="C655" s="43">
        <v>7</v>
      </c>
      <c r="D655" s="44" t="s">
        <v>79</v>
      </c>
      <c r="E655" s="45" t="s">
        <v>643</v>
      </c>
      <c r="F655" s="46" t="s">
        <v>644</v>
      </c>
      <c r="G655" s="44" t="s">
        <v>130</v>
      </c>
      <c r="H655" s="47">
        <v>124.95399999999999</v>
      </c>
      <c r="I655" s="72"/>
      <c r="J655" s="48">
        <f>H655*I655</f>
        <v>0</v>
      </c>
      <c r="K655" s="47"/>
      <c r="L655" s="47">
        <f>H655*K655</f>
        <v>0</v>
      </c>
      <c r="M655" s="47">
        <v>0.11700000000000001</v>
      </c>
      <c r="N655" s="47">
        <f>H655*M655</f>
        <v>14.619618000000001</v>
      </c>
      <c r="O655" s="48">
        <v>21</v>
      </c>
      <c r="P655" s="48">
        <f>J655*(O655/100)</f>
        <v>0</v>
      </c>
      <c r="Q655" s="48">
        <f>J655+P655</f>
        <v>0</v>
      </c>
      <c r="R655" s="39"/>
      <c r="S655" s="39"/>
      <c r="T655" s="39"/>
    </row>
    <row r="656" spans="1:20" s="40" customFormat="1" ht="12" outlineLevel="4">
      <c r="A656" s="49"/>
      <c r="B656" s="50"/>
      <c r="C656" s="50"/>
      <c r="D656" s="51"/>
      <c r="E656" s="52" t="s">
        <v>14</v>
      </c>
      <c r="F656" s="53" t="s">
        <v>264</v>
      </c>
      <c r="G656" s="51"/>
      <c r="H656" s="54">
        <v>0</v>
      </c>
      <c r="I656" s="55"/>
      <c r="J656" s="56"/>
      <c r="K656" s="54"/>
      <c r="L656" s="54"/>
      <c r="M656" s="54"/>
      <c r="N656" s="54"/>
      <c r="O656" s="56"/>
      <c r="P656" s="56"/>
      <c r="Q656" s="56"/>
      <c r="R656" s="38"/>
      <c r="S656" s="39"/>
    </row>
    <row r="657" spans="1:19" s="40" customFormat="1" ht="12" outlineLevel="4">
      <c r="A657" s="49"/>
      <c r="B657" s="50"/>
      <c r="C657" s="50"/>
      <c r="D657" s="51"/>
      <c r="E657" s="52"/>
      <c r="F657" s="53" t="s">
        <v>645</v>
      </c>
      <c r="G657" s="51"/>
      <c r="H657" s="54">
        <v>6.75</v>
      </c>
      <c r="I657" s="55"/>
      <c r="J657" s="56"/>
      <c r="K657" s="54"/>
      <c r="L657" s="54"/>
      <c r="M657" s="54"/>
      <c r="N657" s="54"/>
      <c r="O657" s="56"/>
      <c r="P657" s="56"/>
      <c r="Q657" s="56"/>
      <c r="R657" s="38"/>
      <c r="S657" s="39"/>
    </row>
    <row r="658" spans="1:19" s="40" customFormat="1" ht="12" outlineLevel="4">
      <c r="A658" s="49"/>
      <c r="B658" s="50"/>
      <c r="C658" s="50"/>
      <c r="D658" s="51"/>
      <c r="E658" s="52"/>
      <c r="F658" s="53" t="s">
        <v>646</v>
      </c>
      <c r="G658" s="51"/>
      <c r="H658" s="54">
        <v>10.649999999999999</v>
      </c>
      <c r="I658" s="55"/>
      <c r="J658" s="56"/>
      <c r="K658" s="54"/>
      <c r="L658" s="54"/>
      <c r="M658" s="54"/>
      <c r="N658" s="54"/>
      <c r="O658" s="56"/>
      <c r="P658" s="56"/>
      <c r="Q658" s="56"/>
      <c r="R658" s="38"/>
      <c r="S658" s="39"/>
    </row>
    <row r="659" spans="1:19" s="40" customFormat="1" ht="12" outlineLevel="4">
      <c r="A659" s="49"/>
      <c r="B659" s="50"/>
      <c r="C659" s="50"/>
      <c r="D659" s="51"/>
      <c r="E659" s="52"/>
      <c r="F659" s="53" t="s">
        <v>647</v>
      </c>
      <c r="G659" s="51"/>
      <c r="H659" s="54">
        <v>4.1999999999999993</v>
      </c>
      <c r="I659" s="55"/>
      <c r="J659" s="56"/>
      <c r="K659" s="54"/>
      <c r="L659" s="54"/>
      <c r="M659" s="54"/>
      <c r="N659" s="54"/>
      <c r="O659" s="56"/>
      <c r="P659" s="56"/>
      <c r="Q659" s="56"/>
      <c r="R659" s="38"/>
      <c r="S659" s="39"/>
    </row>
    <row r="660" spans="1:19" s="40" customFormat="1" ht="12" outlineLevel="4">
      <c r="A660" s="49"/>
      <c r="B660" s="50"/>
      <c r="C660" s="50"/>
      <c r="D660" s="51"/>
      <c r="E660" s="52"/>
      <c r="F660" s="53" t="s">
        <v>648</v>
      </c>
      <c r="G660" s="51"/>
      <c r="H660" s="54">
        <v>8.5500000000000007</v>
      </c>
      <c r="I660" s="55"/>
      <c r="J660" s="56"/>
      <c r="K660" s="54"/>
      <c r="L660" s="54"/>
      <c r="M660" s="54"/>
      <c r="N660" s="54"/>
      <c r="O660" s="56"/>
      <c r="P660" s="56"/>
      <c r="Q660" s="56"/>
      <c r="R660" s="38"/>
      <c r="S660" s="39"/>
    </row>
    <row r="661" spans="1:19" s="40" customFormat="1" ht="12" outlineLevel="4">
      <c r="A661" s="49"/>
      <c r="B661" s="50"/>
      <c r="C661" s="50"/>
      <c r="D661" s="51"/>
      <c r="E661" s="52"/>
      <c r="F661" s="53" t="s">
        <v>272</v>
      </c>
      <c r="G661" s="51"/>
      <c r="H661" s="54">
        <v>0</v>
      </c>
      <c r="I661" s="55"/>
      <c r="J661" s="56"/>
      <c r="K661" s="54"/>
      <c r="L661" s="54"/>
      <c r="M661" s="54"/>
      <c r="N661" s="54"/>
      <c r="O661" s="56"/>
      <c r="P661" s="56"/>
      <c r="Q661" s="56"/>
      <c r="R661" s="38"/>
      <c r="S661" s="39"/>
    </row>
    <row r="662" spans="1:19" s="40" customFormat="1" ht="12" outlineLevel="4">
      <c r="A662" s="49"/>
      <c r="B662" s="50"/>
      <c r="C662" s="50"/>
      <c r="D662" s="51"/>
      <c r="E662" s="52"/>
      <c r="F662" s="53" t="s">
        <v>649</v>
      </c>
      <c r="G662" s="51"/>
      <c r="H662" s="54">
        <v>6.7539999999999996</v>
      </c>
      <c r="I662" s="55"/>
      <c r="J662" s="56"/>
      <c r="K662" s="54"/>
      <c r="L662" s="54"/>
      <c r="M662" s="54"/>
      <c r="N662" s="54"/>
      <c r="O662" s="56"/>
      <c r="P662" s="56"/>
      <c r="Q662" s="56"/>
      <c r="R662" s="38"/>
      <c r="S662" s="39"/>
    </row>
    <row r="663" spans="1:19" s="40" customFormat="1" ht="12" outlineLevel="4">
      <c r="A663" s="49"/>
      <c r="B663" s="50"/>
      <c r="C663" s="50"/>
      <c r="D663" s="51"/>
      <c r="E663" s="52"/>
      <c r="F663" s="53" t="s">
        <v>650</v>
      </c>
      <c r="G663" s="51"/>
      <c r="H663" s="54">
        <v>11.201000000000001</v>
      </c>
      <c r="I663" s="55"/>
      <c r="J663" s="56"/>
      <c r="K663" s="54"/>
      <c r="L663" s="54"/>
      <c r="M663" s="54"/>
      <c r="N663" s="54"/>
      <c r="O663" s="56"/>
      <c r="P663" s="56"/>
      <c r="Q663" s="56"/>
      <c r="R663" s="38"/>
      <c r="S663" s="39"/>
    </row>
    <row r="664" spans="1:19" s="40" customFormat="1" ht="12" outlineLevel="4">
      <c r="A664" s="49"/>
      <c r="B664" s="50"/>
      <c r="C664" s="50"/>
      <c r="D664" s="51"/>
      <c r="E664" s="52"/>
      <c r="F664" s="53" t="s">
        <v>651</v>
      </c>
      <c r="G664" s="51"/>
      <c r="H664" s="54">
        <v>3.2109999999999999</v>
      </c>
      <c r="I664" s="55"/>
      <c r="J664" s="56"/>
      <c r="K664" s="54"/>
      <c r="L664" s="54"/>
      <c r="M664" s="54"/>
      <c r="N664" s="54"/>
      <c r="O664" s="56"/>
      <c r="P664" s="56"/>
      <c r="Q664" s="56"/>
      <c r="R664" s="38"/>
      <c r="S664" s="39"/>
    </row>
    <row r="665" spans="1:19" s="40" customFormat="1" ht="12" outlineLevel="4">
      <c r="A665" s="49"/>
      <c r="B665" s="50"/>
      <c r="C665" s="50"/>
      <c r="D665" s="51"/>
      <c r="E665" s="52"/>
      <c r="F665" s="53" t="s">
        <v>652</v>
      </c>
      <c r="G665" s="51"/>
      <c r="H665" s="54">
        <v>4.3680000000000003</v>
      </c>
      <c r="I665" s="55"/>
      <c r="J665" s="56"/>
      <c r="K665" s="54"/>
      <c r="L665" s="54"/>
      <c r="M665" s="54"/>
      <c r="N665" s="54"/>
      <c r="O665" s="56"/>
      <c r="P665" s="56"/>
      <c r="Q665" s="56"/>
      <c r="R665" s="38"/>
      <c r="S665" s="39"/>
    </row>
    <row r="666" spans="1:19" s="40" customFormat="1" ht="12" outlineLevel="4">
      <c r="A666" s="49"/>
      <c r="B666" s="50"/>
      <c r="C666" s="50"/>
      <c r="D666" s="51"/>
      <c r="E666" s="52"/>
      <c r="F666" s="53" t="s">
        <v>653</v>
      </c>
      <c r="G666" s="51"/>
      <c r="H666" s="54">
        <v>10.103999999999999</v>
      </c>
      <c r="I666" s="55"/>
      <c r="J666" s="56"/>
      <c r="K666" s="54"/>
      <c r="L666" s="54"/>
      <c r="M666" s="54"/>
      <c r="N666" s="54"/>
      <c r="O666" s="56"/>
      <c r="P666" s="56"/>
      <c r="Q666" s="56"/>
      <c r="R666" s="38"/>
      <c r="S666" s="39"/>
    </row>
    <row r="667" spans="1:19" s="40" customFormat="1" ht="12" outlineLevel="4">
      <c r="A667" s="49"/>
      <c r="B667" s="50"/>
      <c r="C667" s="50"/>
      <c r="D667" s="51"/>
      <c r="E667" s="52"/>
      <c r="F667" s="53" t="s">
        <v>654</v>
      </c>
      <c r="G667" s="51"/>
      <c r="H667" s="54">
        <v>5.44</v>
      </c>
      <c r="I667" s="55"/>
      <c r="J667" s="56"/>
      <c r="K667" s="54"/>
      <c r="L667" s="54"/>
      <c r="M667" s="54"/>
      <c r="N667" s="54"/>
      <c r="O667" s="56"/>
      <c r="P667" s="56"/>
      <c r="Q667" s="56"/>
      <c r="R667" s="38"/>
      <c r="S667" s="39"/>
    </row>
    <row r="668" spans="1:19" s="40" customFormat="1" ht="12" outlineLevel="4">
      <c r="A668" s="49"/>
      <c r="B668" s="50"/>
      <c r="C668" s="50"/>
      <c r="D668" s="51"/>
      <c r="E668" s="52"/>
      <c r="F668" s="53" t="s">
        <v>655</v>
      </c>
      <c r="G668" s="51"/>
      <c r="H668" s="54">
        <v>10.750999999999999</v>
      </c>
      <c r="I668" s="55"/>
      <c r="J668" s="56"/>
      <c r="K668" s="54"/>
      <c r="L668" s="54"/>
      <c r="M668" s="54"/>
      <c r="N668" s="54"/>
      <c r="O668" s="56"/>
      <c r="P668" s="56"/>
      <c r="Q668" s="56"/>
      <c r="R668" s="38"/>
      <c r="S668" s="39"/>
    </row>
    <row r="669" spans="1:19" s="40" customFormat="1" ht="12" outlineLevel="4">
      <c r="A669" s="49"/>
      <c r="B669" s="50"/>
      <c r="C669" s="50"/>
      <c r="D669" s="51"/>
      <c r="E669" s="52"/>
      <c r="F669" s="53" t="s">
        <v>656</v>
      </c>
      <c r="G669" s="51"/>
      <c r="H669" s="54">
        <v>12.885</v>
      </c>
      <c r="I669" s="55"/>
      <c r="J669" s="56"/>
      <c r="K669" s="54"/>
      <c r="L669" s="54"/>
      <c r="M669" s="54"/>
      <c r="N669" s="54"/>
      <c r="O669" s="56"/>
      <c r="P669" s="56"/>
      <c r="Q669" s="56"/>
      <c r="R669" s="38"/>
      <c r="S669" s="39"/>
    </row>
    <row r="670" spans="1:19" s="40" customFormat="1" ht="12" outlineLevel="4">
      <c r="A670" s="49"/>
      <c r="B670" s="50"/>
      <c r="C670" s="50"/>
      <c r="D670" s="51"/>
      <c r="E670" s="52"/>
      <c r="F670" s="53" t="s">
        <v>657</v>
      </c>
      <c r="G670" s="51"/>
      <c r="H670" s="54">
        <v>15.47</v>
      </c>
      <c r="I670" s="55"/>
      <c r="J670" s="56"/>
      <c r="K670" s="54"/>
      <c r="L670" s="54"/>
      <c r="M670" s="54"/>
      <c r="N670" s="54"/>
      <c r="O670" s="56"/>
      <c r="P670" s="56"/>
      <c r="Q670" s="56"/>
      <c r="R670" s="38"/>
      <c r="S670" s="39"/>
    </row>
    <row r="671" spans="1:19" s="40" customFormat="1" ht="12" outlineLevel="4">
      <c r="A671" s="49"/>
      <c r="B671" s="50"/>
      <c r="C671" s="50"/>
      <c r="D671" s="51"/>
      <c r="E671" s="52"/>
      <c r="F671" s="53" t="s">
        <v>658</v>
      </c>
      <c r="G671" s="51"/>
      <c r="H671" s="54">
        <v>14.62</v>
      </c>
      <c r="I671" s="55"/>
      <c r="J671" s="56"/>
      <c r="K671" s="54"/>
      <c r="L671" s="54"/>
      <c r="M671" s="54"/>
      <c r="N671" s="54"/>
      <c r="O671" s="56"/>
      <c r="P671" s="56"/>
      <c r="Q671" s="56"/>
      <c r="R671" s="38"/>
      <c r="S671" s="39"/>
    </row>
    <row r="672" spans="1:19" s="40" customFormat="1" ht="7.5" customHeight="1" outlineLevel="4">
      <c r="A672" s="39"/>
      <c r="B672" s="57"/>
      <c r="C672" s="58"/>
      <c r="D672" s="59"/>
      <c r="E672" s="60"/>
      <c r="F672" s="61"/>
      <c r="G672" s="59"/>
      <c r="H672" s="62"/>
      <c r="I672" s="63"/>
      <c r="J672" s="64"/>
      <c r="K672" s="65"/>
      <c r="L672" s="65"/>
      <c r="M672" s="65"/>
      <c r="N672" s="65"/>
      <c r="O672" s="64"/>
      <c r="P672" s="64"/>
      <c r="Q672" s="64"/>
      <c r="R672" s="38"/>
      <c r="S672" s="39"/>
    </row>
    <row r="673" spans="1:20" s="40" customFormat="1" ht="12" outlineLevel="3">
      <c r="A673" s="41"/>
      <c r="B673" s="42"/>
      <c r="C673" s="43">
        <v>8</v>
      </c>
      <c r="D673" s="44" t="s">
        <v>79</v>
      </c>
      <c r="E673" s="45" t="s">
        <v>659</v>
      </c>
      <c r="F673" s="46" t="s">
        <v>660</v>
      </c>
      <c r="G673" s="44" t="s">
        <v>82</v>
      </c>
      <c r="H673" s="47">
        <v>0.09</v>
      </c>
      <c r="I673" s="72"/>
      <c r="J673" s="48">
        <f>H673*I673</f>
        <v>0</v>
      </c>
      <c r="K673" s="47"/>
      <c r="L673" s="47">
        <f>H673*K673</f>
        <v>0</v>
      </c>
      <c r="M673" s="47">
        <v>1.8</v>
      </c>
      <c r="N673" s="47">
        <f>H673*M673</f>
        <v>0.16200000000000001</v>
      </c>
      <c r="O673" s="48">
        <v>21</v>
      </c>
      <c r="P673" s="48">
        <f>J673*(O673/100)</f>
        <v>0</v>
      </c>
      <c r="Q673" s="48">
        <f>J673+P673</f>
        <v>0</v>
      </c>
      <c r="R673" s="39"/>
      <c r="S673" s="39"/>
      <c r="T673" s="39"/>
    </row>
    <row r="674" spans="1:20" s="40" customFormat="1" ht="12" outlineLevel="4">
      <c r="A674" s="49"/>
      <c r="B674" s="50"/>
      <c r="C674" s="50"/>
      <c r="D674" s="51"/>
      <c r="E674" s="52" t="s">
        <v>14</v>
      </c>
      <c r="F674" s="53" t="s">
        <v>229</v>
      </c>
      <c r="G674" s="51"/>
      <c r="H674" s="54">
        <v>0</v>
      </c>
      <c r="I674" s="55"/>
      <c r="J674" s="56"/>
      <c r="K674" s="54"/>
      <c r="L674" s="54"/>
      <c r="M674" s="54"/>
      <c r="N674" s="54"/>
      <c r="O674" s="56"/>
      <c r="P674" s="56"/>
      <c r="Q674" s="56"/>
      <c r="R674" s="38"/>
      <c r="S674" s="39"/>
    </row>
    <row r="675" spans="1:20" s="40" customFormat="1" ht="12" outlineLevel="4">
      <c r="A675" s="49"/>
      <c r="B675" s="50"/>
      <c r="C675" s="50"/>
      <c r="D675" s="51"/>
      <c r="E675" s="52"/>
      <c r="F675" s="53" t="s">
        <v>258</v>
      </c>
      <c r="G675" s="51"/>
      <c r="H675" s="54">
        <v>0.09</v>
      </c>
      <c r="I675" s="55"/>
      <c r="J675" s="56"/>
      <c r="K675" s="54"/>
      <c r="L675" s="54"/>
      <c r="M675" s="54"/>
      <c r="N675" s="54"/>
      <c r="O675" s="56"/>
      <c r="P675" s="56"/>
      <c r="Q675" s="56"/>
      <c r="R675" s="38"/>
      <c r="S675" s="39"/>
    </row>
    <row r="676" spans="1:20" s="40" customFormat="1" ht="7.5" customHeight="1" outlineLevel="4">
      <c r="A676" s="39"/>
      <c r="B676" s="57"/>
      <c r="C676" s="58"/>
      <c r="D676" s="59"/>
      <c r="E676" s="60"/>
      <c r="F676" s="61"/>
      <c r="G676" s="59"/>
      <c r="H676" s="62"/>
      <c r="I676" s="63"/>
      <c r="J676" s="64"/>
      <c r="K676" s="65"/>
      <c r="L676" s="65"/>
      <c r="M676" s="65"/>
      <c r="N676" s="65"/>
      <c r="O676" s="64"/>
      <c r="P676" s="64"/>
      <c r="Q676" s="64"/>
      <c r="R676" s="38"/>
      <c r="S676" s="39"/>
    </row>
    <row r="677" spans="1:20" s="40" customFormat="1" ht="12" outlineLevel="3">
      <c r="A677" s="41"/>
      <c r="B677" s="42"/>
      <c r="C677" s="43">
        <v>9</v>
      </c>
      <c r="D677" s="44" t="s">
        <v>79</v>
      </c>
      <c r="E677" s="45" t="s">
        <v>661</v>
      </c>
      <c r="F677" s="46" t="s">
        <v>662</v>
      </c>
      <c r="G677" s="44" t="s">
        <v>82</v>
      </c>
      <c r="H677" s="47">
        <v>0.45210000000000006</v>
      </c>
      <c r="I677" s="72"/>
      <c r="J677" s="48">
        <f>H677*I677</f>
        <v>0</v>
      </c>
      <c r="K677" s="47"/>
      <c r="L677" s="47">
        <f>H677*K677</f>
        <v>0</v>
      </c>
      <c r="M677" s="47">
        <v>1.8</v>
      </c>
      <c r="N677" s="47">
        <f>H677*M677</f>
        <v>0.81378000000000017</v>
      </c>
      <c r="O677" s="48">
        <v>21</v>
      </c>
      <c r="P677" s="48">
        <f>J677*(O677/100)</f>
        <v>0</v>
      </c>
      <c r="Q677" s="48">
        <f>J677+P677</f>
        <v>0</v>
      </c>
      <c r="R677" s="39"/>
      <c r="S677" s="39"/>
      <c r="T677" s="39"/>
    </row>
    <row r="678" spans="1:20" s="40" customFormat="1" ht="12" outlineLevel="4">
      <c r="A678" s="49"/>
      <c r="B678" s="50"/>
      <c r="C678" s="50"/>
      <c r="D678" s="51"/>
      <c r="E678" s="52" t="s">
        <v>14</v>
      </c>
      <c r="F678" s="53" t="s">
        <v>663</v>
      </c>
      <c r="G678" s="51"/>
      <c r="H678" s="54">
        <v>0.45210000000000006</v>
      </c>
      <c r="I678" s="55"/>
      <c r="J678" s="56"/>
      <c r="K678" s="54"/>
      <c r="L678" s="54"/>
      <c r="M678" s="54"/>
      <c r="N678" s="54"/>
      <c r="O678" s="56"/>
      <c r="P678" s="56"/>
      <c r="Q678" s="56"/>
      <c r="R678" s="38"/>
      <c r="S678" s="39"/>
    </row>
    <row r="679" spans="1:20" s="40" customFormat="1" ht="7.5" customHeight="1" outlineLevel="4">
      <c r="A679" s="39"/>
      <c r="B679" s="57"/>
      <c r="C679" s="58"/>
      <c r="D679" s="59"/>
      <c r="E679" s="60"/>
      <c r="F679" s="61"/>
      <c r="G679" s="59"/>
      <c r="H679" s="62"/>
      <c r="I679" s="63"/>
      <c r="J679" s="64"/>
      <c r="K679" s="65"/>
      <c r="L679" s="65"/>
      <c r="M679" s="65"/>
      <c r="N679" s="65"/>
      <c r="O679" s="64"/>
      <c r="P679" s="64"/>
      <c r="Q679" s="64"/>
      <c r="R679" s="38"/>
      <c r="S679" s="39"/>
    </row>
    <row r="680" spans="1:20" s="40" customFormat="1" ht="12" outlineLevel="3">
      <c r="A680" s="41"/>
      <c r="B680" s="42"/>
      <c r="C680" s="43">
        <v>10</v>
      </c>
      <c r="D680" s="44" t="s">
        <v>79</v>
      </c>
      <c r="E680" s="45" t="s">
        <v>664</v>
      </c>
      <c r="F680" s="46" t="s">
        <v>665</v>
      </c>
      <c r="G680" s="44" t="s">
        <v>82</v>
      </c>
      <c r="H680" s="47">
        <v>4.1519999999999992</v>
      </c>
      <c r="I680" s="72"/>
      <c r="J680" s="48">
        <f>H680*I680</f>
        <v>0</v>
      </c>
      <c r="K680" s="47"/>
      <c r="L680" s="47">
        <f>H680*K680</f>
        <v>0</v>
      </c>
      <c r="M680" s="47">
        <v>1.8</v>
      </c>
      <c r="N680" s="47">
        <f>H680*M680</f>
        <v>7.4735999999999985</v>
      </c>
      <c r="O680" s="48">
        <v>21</v>
      </c>
      <c r="P680" s="48">
        <f>J680*(O680/100)</f>
        <v>0</v>
      </c>
      <c r="Q680" s="48">
        <f>J680+P680</f>
        <v>0</v>
      </c>
      <c r="R680" s="39"/>
      <c r="S680" s="39"/>
      <c r="T680" s="39"/>
    </row>
    <row r="681" spans="1:20" s="40" customFormat="1" ht="12" outlineLevel="4">
      <c r="A681" s="49"/>
      <c r="B681" s="50"/>
      <c r="C681" s="50"/>
      <c r="D681" s="51"/>
      <c r="E681" s="52" t="s">
        <v>14</v>
      </c>
      <c r="F681" s="53" t="s">
        <v>666</v>
      </c>
      <c r="G681" s="51"/>
      <c r="H681" s="54">
        <v>0</v>
      </c>
      <c r="I681" s="55"/>
      <c r="J681" s="56"/>
      <c r="K681" s="54"/>
      <c r="L681" s="54"/>
      <c r="M681" s="54"/>
      <c r="N681" s="54"/>
      <c r="O681" s="56"/>
      <c r="P681" s="56"/>
      <c r="Q681" s="56"/>
      <c r="R681" s="38"/>
      <c r="S681" s="39"/>
    </row>
    <row r="682" spans="1:20" s="40" customFormat="1" ht="12" outlineLevel="4">
      <c r="A682" s="49"/>
      <c r="B682" s="50"/>
      <c r="C682" s="50"/>
      <c r="D682" s="51"/>
      <c r="E682" s="52"/>
      <c r="F682" s="53" t="s">
        <v>667</v>
      </c>
      <c r="G682" s="51"/>
      <c r="H682" s="54">
        <v>1.2419999999999998</v>
      </c>
      <c r="I682" s="55"/>
      <c r="J682" s="56"/>
      <c r="K682" s="54"/>
      <c r="L682" s="54"/>
      <c r="M682" s="54"/>
      <c r="N682" s="54"/>
      <c r="O682" s="56"/>
      <c r="P682" s="56"/>
      <c r="Q682" s="56"/>
      <c r="R682" s="38"/>
      <c r="S682" s="39"/>
    </row>
    <row r="683" spans="1:20" s="40" customFormat="1" ht="12" outlineLevel="4">
      <c r="A683" s="49"/>
      <c r="B683" s="50"/>
      <c r="C683" s="50"/>
      <c r="D683" s="51"/>
      <c r="E683" s="52"/>
      <c r="F683" s="53" t="s">
        <v>272</v>
      </c>
      <c r="G683" s="51"/>
      <c r="H683" s="54">
        <v>0</v>
      </c>
      <c r="I683" s="55"/>
      <c r="J683" s="56"/>
      <c r="K683" s="54"/>
      <c r="L683" s="54"/>
      <c r="M683" s="54"/>
      <c r="N683" s="54"/>
      <c r="O683" s="56"/>
      <c r="P683" s="56"/>
      <c r="Q683" s="56"/>
      <c r="R683" s="38"/>
      <c r="S683" s="39"/>
    </row>
    <row r="684" spans="1:20" s="40" customFormat="1" ht="12" outlineLevel="4">
      <c r="A684" s="49"/>
      <c r="B684" s="50"/>
      <c r="C684" s="50"/>
      <c r="D684" s="51"/>
      <c r="E684" s="52"/>
      <c r="F684" s="53" t="s">
        <v>668</v>
      </c>
      <c r="G684" s="51"/>
      <c r="H684" s="54">
        <v>1.9599999999999997</v>
      </c>
      <c r="I684" s="55"/>
      <c r="J684" s="56"/>
      <c r="K684" s="54"/>
      <c r="L684" s="54"/>
      <c r="M684" s="54"/>
      <c r="N684" s="54"/>
      <c r="O684" s="56"/>
      <c r="P684" s="56"/>
      <c r="Q684" s="56"/>
      <c r="R684" s="38"/>
      <c r="S684" s="39"/>
    </row>
    <row r="685" spans="1:20" s="40" customFormat="1" ht="12" outlineLevel="4">
      <c r="A685" s="49"/>
      <c r="B685" s="50"/>
      <c r="C685" s="50"/>
      <c r="D685" s="51"/>
      <c r="E685" s="52"/>
      <c r="F685" s="53" t="s">
        <v>3270</v>
      </c>
      <c r="G685" s="51"/>
      <c r="H685" s="54">
        <v>0.95</v>
      </c>
      <c r="I685" s="55"/>
      <c r="J685" s="56"/>
      <c r="K685" s="54"/>
      <c r="L685" s="54"/>
      <c r="M685" s="54"/>
      <c r="N685" s="54"/>
      <c r="O685" s="56"/>
      <c r="P685" s="56"/>
      <c r="Q685" s="56"/>
      <c r="R685" s="38"/>
      <c r="S685" s="39"/>
    </row>
    <row r="686" spans="1:20" s="40" customFormat="1" ht="7.5" customHeight="1" outlineLevel="4">
      <c r="A686" s="39"/>
      <c r="B686" s="57"/>
      <c r="C686" s="58"/>
      <c r="D686" s="59"/>
      <c r="E686" s="60"/>
      <c r="F686" s="61"/>
      <c r="G686" s="59"/>
      <c r="H686" s="62"/>
      <c r="I686" s="63"/>
      <c r="J686" s="64"/>
      <c r="K686" s="65"/>
      <c r="L686" s="65"/>
      <c r="M686" s="65"/>
      <c r="N686" s="65"/>
      <c r="O686" s="64"/>
      <c r="P686" s="64"/>
      <c r="Q686" s="64"/>
      <c r="R686" s="38"/>
      <c r="S686" s="39"/>
    </row>
    <row r="687" spans="1:20" s="40" customFormat="1" ht="12" outlineLevel="3">
      <c r="A687" s="41"/>
      <c r="B687" s="42"/>
      <c r="C687" s="43">
        <v>11</v>
      </c>
      <c r="D687" s="44" t="s">
        <v>79</v>
      </c>
      <c r="E687" s="45" t="s">
        <v>669</v>
      </c>
      <c r="F687" s="46" t="s">
        <v>670</v>
      </c>
      <c r="G687" s="44" t="s">
        <v>82</v>
      </c>
      <c r="H687" s="47">
        <v>1.7639999999999998</v>
      </c>
      <c r="I687" s="72"/>
      <c r="J687" s="48">
        <f>H687*I687</f>
        <v>0</v>
      </c>
      <c r="K687" s="47"/>
      <c r="L687" s="47">
        <f>H687*K687</f>
        <v>0</v>
      </c>
      <c r="M687" s="47">
        <v>1.8</v>
      </c>
      <c r="N687" s="47">
        <f>H687*M687</f>
        <v>3.1751999999999998</v>
      </c>
      <c r="O687" s="48">
        <v>21</v>
      </c>
      <c r="P687" s="48">
        <f>J687*(O687/100)</f>
        <v>0</v>
      </c>
      <c r="Q687" s="48">
        <f>J687+P687</f>
        <v>0</v>
      </c>
      <c r="R687" s="39"/>
      <c r="S687" s="39"/>
      <c r="T687" s="39"/>
    </row>
    <row r="688" spans="1:20" s="40" customFormat="1" ht="12" outlineLevel="4">
      <c r="A688" s="49"/>
      <c r="B688" s="50"/>
      <c r="C688" s="50"/>
      <c r="D688" s="51"/>
      <c r="E688" s="52" t="s">
        <v>14</v>
      </c>
      <c r="F688" s="53" t="s">
        <v>671</v>
      </c>
      <c r="G688" s="51"/>
      <c r="H688" s="54">
        <v>0</v>
      </c>
      <c r="I688" s="55"/>
      <c r="J688" s="56"/>
      <c r="K688" s="54"/>
      <c r="L688" s="54"/>
      <c r="M688" s="54"/>
      <c r="N688" s="54"/>
      <c r="O688" s="56"/>
      <c r="P688" s="56"/>
      <c r="Q688" s="56"/>
      <c r="R688" s="38"/>
      <c r="S688" s="39"/>
    </row>
    <row r="689" spans="1:20" s="40" customFormat="1" ht="12" outlineLevel="4">
      <c r="A689" s="49"/>
      <c r="B689" s="50"/>
      <c r="C689" s="50"/>
      <c r="D689" s="51"/>
      <c r="E689" s="52"/>
      <c r="F689" s="53" t="s">
        <v>672</v>
      </c>
      <c r="G689" s="51"/>
      <c r="H689" s="54">
        <v>1.7639999999999998</v>
      </c>
      <c r="I689" s="55"/>
      <c r="J689" s="56"/>
      <c r="K689" s="54"/>
      <c r="L689" s="54"/>
      <c r="M689" s="54"/>
      <c r="N689" s="54"/>
      <c r="O689" s="56"/>
      <c r="P689" s="56"/>
      <c r="Q689" s="56"/>
      <c r="R689" s="38"/>
      <c r="S689" s="39"/>
    </row>
    <row r="690" spans="1:20" s="40" customFormat="1" ht="7.5" customHeight="1" outlineLevel="4">
      <c r="A690" s="39"/>
      <c r="B690" s="57"/>
      <c r="C690" s="58"/>
      <c r="D690" s="59"/>
      <c r="E690" s="60"/>
      <c r="F690" s="61"/>
      <c r="G690" s="59"/>
      <c r="H690" s="62"/>
      <c r="I690" s="63"/>
      <c r="J690" s="64"/>
      <c r="K690" s="65"/>
      <c r="L690" s="65"/>
      <c r="M690" s="65"/>
      <c r="N690" s="65"/>
      <c r="O690" s="64"/>
      <c r="P690" s="64"/>
      <c r="Q690" s="64"/>
      <c r="R690" s="38"/>
      <c r="S690" s="39"/>
    </row>
    <row r="691" spans="1:20" s="40" customFormat="1" ht="12" outlineLevel="3">
      <c r="A691" s="41"/>
      <c r="B691" s="42"/>
      <c r="C691" s="43">
        <v>12</v>
      </c>
      <c r="D691" s="44" t="s">
        <v>79</v>
      </c>
      <c r="E691" s="45" t="s">
        <v>673</v>
      </c>
      <c r="F691" s="46" t="s">
        <v>674</v>
      </c>
      <c r="G691" s="44" t="s">
        <v>82</v>
      </c>
      <c r="H691" s="47">
        <v>0.37980000000000003</v>
      </c>
      <c r="I691" s="72"/>
      <c r="J691" s="48">
        <f>H691*I691</f>
        <v>0</v>
      </c>
      <c r="K691" s="47"/>
      <c r="L691" s="47">
        <f>H691*K691</f>
        <v>0</v>
      </c>
      <c r="M691" s="47">
        <v>1.8</v>
      </c>
      <c r="N691" s="47">
        <f>H691*M691</f>
        <v>0.68364000000000003</v>
      </c>
      <c r="O691" s="48">
        <v>21</v>
      </c>
      <c r="P691" s="48">
        <f>J691*(O691/100)</f>
        <v>0</v>
      </c>
      <c r="Q691" s="48">
        <f>J691+P691</f>
        <v>0</v>
      </c>
      <c r="R691" s="39"/>
      <c r="S691" s="39"/>
      <c r="T691" s="39"/>
    </row>
    <row r="692" spans="1:20" s="40" customFormat="1" ht="12" outlineLevel="4">
      <c r="A692" s="49"/>
      <c r="B692" s="50"/>
      <c r="C692" s="50"/>
      <c r="D692" s="51"/>
      <c r="E692" s="52" t="s">
        <v>14</v>
      </c>
      <c r="F692" s="53" t="s">
        <v>272</v>
      </c>
      <c r="G692" s="51"/>
      <c r="H692" s="54">
        <v>0</v>
      </c>
      <c r="I692" s="55"/>
      <c r="J692" s="56"/>
      <c r="K692" s="54"/>
      <c r="L692" s="54"/>
      <c r="M692" s="54"/>
      <c r="N692" s="54"/>
      <c r="O692" s="56"/>
      <c r="P692" s="56"/>
      <c r="Q692" s="56"/>
      <c r="R692" s="38"/>
      <c r="S692" s="39"/>
    </row>
    <row r="693" spans="1:20" s="40" customFormat="1" ht="12" outlineLevel="4">
      <c r="A693" s="49"/>
      <c r="B693" s="50"/>
      <c r="C693" s="50"/>
      <c r="D693" s="51"/>
      <c r="E693" s="52"/>
      <c r="F693" s="53" t="s">
        <v>675</v>
      </c>
      <c r="G693" s="51"/>
      <c r="H693" s="54">
        <v>0.24479999999999996</v>
      </c>
      <c r="I693" s="55"/>
      <c r="J693" s="56"/>
      <c r="K693" s="54"/>
      <c r="L693" s="54"/>
      <c r="M693" s="54"/>
      <c r="N693" s="54"/>
      <c r="O693" s="56"/>
      <c r="P693" s="56"/>
      <c r="Q693" s="56"/>
      <c r="R693" s="38"/>
      <c r="S693" s="39"/>
    </row>
    <row r="694" spans="1:20" s="40" customFormat="1" ht="12" outlineLevel="4">
      <c r="A694" s="49"/>
      <c r="B694" s="50"/>
      <c r="C694" s="50"/>
      <c r="D694" s="51"/>
      <c r="E694" s="52"/>
      <c r="F694" s="53" t="s">
        <v>676</v>
      </c>
      <c r="G694" s="51"/>
      <c r="H694" s="54">
        <v>0</v>
      </c>
      <c r="I694" s="55"/>
      <c r="J694" s="56"/>
      <c r="K694" s="54"/>
      <c r="L694" s="54"/>
      <c r="M694" s="54"/>
      <c r="N694" s="54"/>
      <c r="O694" s="56"/>
      <c r="P694" s="56"/>
      <c r="Q694" s="56"/>
      <c r="R694" s="38"/>
      <c r="S694" s="39"/>
    </row>
    <row r="695" spans="1:20" s="40" customFormat="1" ht="12" outlineLevel="4">
      <c r="A695" s="49"/>
      <c r="B695" s="50"/>
      <c r="C695" s="50"/>
      <c r="D695" s="51"/>
      <c r="E695" s="52"/>
      <c r="F695" s="53" t="s">
        <v>677</v>
      </c>
      <c r="G695" s="51"/>
      <c r="H695" s="54">
        <v>0.13500000000000001</v>
      </c>
      <c r="I695" s="55"/>
      <c r="J695" s="56"/>
      <c r="K695" s="54"/>
      <c r="L695" s="54"/>
      <c r="M695" s="54"/>
      <c r="N695" s="54"/>
      <c r="O695" s="56"/>
      <c r="P695" s="56"/>
      <c r="Q695" s="56"/>
      <c r="R695" s="38"/>
      <c r="S695" s="39"/>
    </row>
    <row r="696" spans="1:20" s="40" customFormat="1" ht="7.5" customHeight="1" outlineLevel="4">
      <c r="A696" s="39"/>
      <c r="B696" s="57"/>
      <c r="C696" s="58"/>
      <c r="D696" s="59"/>
      <c r="E696" s="60"/>
      <c r="F696" s="61"/>
      <c r="G696" s="59"/>
      <c r="H696" s="62"/>
      <c r="I696" s="63"/>
      <c r="J696" s="64"/>
      <c r="K696" s="65"/>
      <c r="L696" s="65"/>
      <c r="M696" s="65"/>
      <c r="N696" s="65"/>
      <c r="O696" s="64"/>
      <c r="P696" s="64"/>
      <c r="Q696" s="64"/>
      <c r="R696" s="38"/>
      <c r="S696" s="39"/>
    </row>
    <row r="697" spans="1:20" s="40" customFormat="1" ht="12" outlineLevel="3">
      <c r="A697" s="41"/>
      <c r="B697" s="42"/>
      <c r="C697" s="43">
        <v>13</v>
      </c>
      <c r="D697" s="44" t="s">
        <v>79</v>
      </c>
      <c r="E697" s="45" t="s">
        <v>678</v>
      </c>
      <c r="F697" s="46" t="s">
        <v>679</v>
      </c>
      <c r="G697" s="44" t="s">
        <v>82</v>
      </c>
      <c r="H697" s="47">
        <v>0.14699999999999999</v>
      </c>
      <c r="I697" s="72"/>
      <c r="J697" s="48">
        <f>H697*I697</f>
        <v>0</v>
      </c>
      <c r="K697" s="47"/>
      <c r="L697" s="47">
        <f>H697*K697</f>
        <v>0</v>
      </c>
      <c r="M697" s="47">
        <v>1.8</v>
      </c>
      <c r="N697" s="47">
        <f>H697*M697</f>
        <v>0.2646</v>
      </c>
      <c r="O697" s="48">
        <v>21</v>
      </c>
      <c r="P697" s="48">
        <f>J697*(O697/100)</f>
        <v>0</v>
      </c>
      <c r="Q697" s="48">
        <f>J697+P697</f>
        <v>0</v>
      </c>
      <c r="R697" s="39"/>
      <c r="S697" s="39"/>
      <c r="T697" s="39"/>
    </row>
    <row r="698" spans="1:20" s="40" customFormat="1" ht="12" outlineLevel="4">
      <c r="A698" s="49"/>
      <c r="B698" s="50"/>
      <c r="C698" s="50"/>
      <c r="D698" s="51"/>
      <c r="E698" s="52" t="s">
        <v>14</v>
      </c>
      <c r="F698" s="53" t="s">
        <v>671</v>
      </c>
      <c r="G698" s="51"/>
      <c r="H698" s="54">
        <v>0</v>
      </c>
      <c r="I698" s="55"/>
      <c r="J698" s="56"/>
      <c r="K698" s="54"/>
      <c r="L698" s="54"/>
      <c r="M698" s="54"/>
      <c r="N698" s="54"/>
      <c r="O698" s="56"/>
      <c r="P698" s="56"/>
      <c r="Q698" s="56"/>
      <c r="R698" s="38"/>
      <c r="S698" s="39"/>
    </row>
    <row r="699" spans="1:20" s="40" customFormat="1" ht="12" outlineLevel="4">
      <c r="A699" s="49"/>
      <c r="B699" s="50"/>
      <c r="C699" s="50"/>
      <c r="D699" s="51"/>
      <c r="E699" s="52"/>
      <c r="F699" s="53" t="s">
        <v>680</v>
      </c>
      <c r="G699" s="51"/>
      <c r="H699" s="54">
        <v>0.14699999999999999</v>
      </c>
      <c r="I699" s="55"/>
      <c r="J699" s="56"/>
      <c r="K699" s="54"/>
      <c r="L699" s="54"/>
      <c r="M699" s="54"/>
      <c r="N699" s="54"/>
      <c r="O699" s="56"/>
      <c r="P699" s="56"/>
      <c r="Q699" s="56"/>
      <c r="R699" s="38"/>
      <c r="S699" s="39"/>
    </row>
    <row r="700" spans="1:20" s="40" customFormat="1" ht="7.5" customHeight="1" outlineLevel="4">
      <c r="A700" s="39"/>
      <c r="B700" s="57"/>
      <c r="C700" s="58"/>
      <c r="D700" s="59"/>
      <c r="E700" s="60"/>
      <c r="F700" s="61"/>
      <c r="G700" s="59"/>
      <c r="H700" s="62"/>
      <c r="I700" s="63"/>
      <c r="J700" s="64"/>
      <c r="K700" s="65"/>
      <c r="L700" s="65"/>
      <c r="M700" s="65"/>
      <c r="N700" s="65"/>
      <c r="O700" s="64"/>
      <c r="P700" s="64"/>
      <c r="Q700" s="64"/>
      <c r="R700" s="38"/>
      <c r="S700" s="39"/>
    </row>
    <row r="701" spans="1:20" s="40" customFormat="1" ht="12" outlineLevel="3">
      <c r="A701" s="41"/>
      <c r="B701" s="42"/>
      <c r="C701" s="43">
        <v>14</v>
      </c>
      <c r="D701" s="44" t="s">
        <v>79</v>
      </c>
      <c r="E701" s="45" t="s">
        <v>681</v>
      </c>
      <c r="F701" s="46" t="s">
        <v>682</v>
      </c>
      <c r="G701" s="44" t="s">
        <v>304</v>
      </c>
      <c r="H701" s="47">
        <v>1</v>
      </c>
      <c r="I701" s="72"/>
      <c r="J701" s="48">
        <f>H701*I701</f>
        <v>0</v>
      </c>
      <c r="K701" s="47"/>
      <c r="L701" s="47">
        <f>H701*K701</f>
        <v>0</v>
      </c>
      <c r="M701" s="47">
        <v>0.27600000000000002</v>
      </c>
      <c r="N701" s="47">
        <f>H701*M701</f>
        <v>0.27600000000000002</v>
      </c>
      <c r="O701" s="48">
        <v>21</v>
      </c>
      <c r="P701" s="48">
        <f>J701*(O701/100)</f>
        <v>0</v>
      </c>
      <c r="Q701" s="48">
        <f>J701+P701</f>
        <v>0</v>
      </c>
      <c r="R701" s="39"/>
      <c r="S701" s="39"/>
      <c r="T701" s="39"/>
    </row>
    <row r="702" spans="1:20" s="40" customFormat="1" ht="12" outlineLevel="4">
      <c r="A702" s="49"/>
      <c r="B702" s="50"/>
      <c r="C702" s="50"/>
      <c r="D702" s="51"/>
      <c r="E702" s="52" t="s">
        <v>14</v>
      </c>
      <c r="F702" s="53" t="s">
        <v>264</v>
      </c>
      <c r="G702" s="51"/>
      <c r="H702" s="54">
        <v>0</v>
      </c>
      <c r="I702" s="55"/>
      <c r="J702" s="56"/>
      <c r="K702" s="54"/>
      <c r="L702" s="54"/>
      <c r="M702" s="54"/>
      <c r="N702" s="54"/>
      <c r="O702" s="56"/>
      <c r="P702" s="56"/>
      <c r="Q702" s="56"/>
      <c r="R702" s="38"/>
      <c r="S702" s="39"/>
    </row>
    <row r="703" spans="1:20" s="40" customFormat="1" ht="12" outlineLevel="4">
      <c r="A703" s="49"/>
      <c r="B703" s="50"/>
      <c r="C703" s="50"/>
      <c r="D703" s="51"/>
      <c r="E703" s="52"/>
      <c r="F703" s="53" t="s">
        <v>683</v>
      </c>
      <c r="G703" s="51"/>
      <c r="H703" s="54">
        <v>1</v>
      </c>
      <c r="I703" s="55"/>
      <c r="J703" s="56"/>
      <c r="K703" s="54"/>
      <c r="L703" s="54"/>
      <c r="M703" s="54"/>
      <c r="N703" s="54"/>
      <c r="O703" s="56"/>
      <c r="P703" s="56"/>
      <c r="Q703" s="56"/>
      <c r="R703" s="38"/>
      <c r="S703" s="39"/>
    </row>
    <row r="704" spans="1:20" s="40" customFormat="1" ht="7.5" customHeight="1" outlineLevel="4">
      <c r="A704" s="39"/>
      <c r="B704" s="57"/>
      <c r="C704" s="58"/>
      <c r="D704" s="59"/>
      <c r="E704" s="60"/>
      <c r="F704" s="61"/>
      <c r="G704" s="59"/>
      <c r="H704" s="62"/>
      <c r="I704" s="63"/>
      <c r="J704" s="64"/>
      <c r="K704" s="65"/>
      <c r="L704" s="65"/>
      <c r="M704" s="65"/>
      <c r="N704" s="65"/>
      <c r="O704" s="64"/>
      <c r="P704" s="64"/>
      <c r="Q704" s="64"/>
      <c r="R704" s="38"/>
      <c r="S704" s="39"/>
    </row>
    <row r="705" spans="1:20" s="40" customFormat="1" ht="12" outlineLevel="3">
      <c r="A705" s="41"/>
      <c r="B705" s="42"/>
      <c r="C705" s="43">
        <v>15</v>
      </c>
      <c r="D705" s="44" t="s">
        <v>79</v>
      </c>
      <c r="E705" s="45" t="s">
        <v>684</v>
      </c>
      <c r="F705" s="46" t="s">
        <v>685</v>
      </c>
      <c r="G705" s="44" t="s">
        <v>82</v>
      </c>
      <c r="H705" s="47">
        <v>6.046380000000001</v>
      </c>
      <c r="I705" s="72"/>
      <c r="J705" s="48">
        <f>H705*I705</f>
        <v>0</v>
      </c>
      <c r="K705" s="47"/>
      <c r="L705" s="47">
        <f>H705*K705</f>
        <v>0</v>
      </c>
      <c r="M705" s="47">
        <v>1.8</v>
      </c>
      <c r="N705" s="47">
        <f>H705*M705</f>
        <v>10.883484000000003</v>
      </c>
      <c r="O705" s="48">
        <v>21</v>
      </c>
      <c r="P705" s="48">
        <f>J705*(O705/100)</f>
        <v>0</v>
      </c>
      <c r="Q705" s="48">
        <f>J705+P705</f>
        <v>0</v>
      </c>
      <c r="R705" s="39"/>
      <c r="S705" s="39"/>
      <c r="T705" s="39"/>
    </row>
    <row r="706" spans="1:20" s="40" customFormat="1" ht="12" outlineLevel="4">
      <c r="A706" s="49"/>
      <c r="B706" s="50"/>
      <c r="C706" s="50"/>
      <c r="D706" s="51"/>
      <c r="E706" s="52" t="s">
        <v>14</v>
      </c>
      <c r="F706" s="53" t="s">
        <v>686</v>
      </c>
      <c r="G706" s="51"/>
      <c r="H706" s="54">
        <v>0</v>
      </c>
      <c r="I706" s="55"/>
      <c r="J706" s="56"/>
      <c r="K706" s="54"/>
      <c r="L706" s="54"/>
      <c r="M706" s="54"/>
      <c r="N706" s="54"/>
      <c r="O706" s="56"/>
      <c r="P706" s="56"/>
      <c r="Q706" s="56"/>
      <c r="R706" s="38"/>
      <c r="S706" s="39"/>
    </row>
    <row r="707" spans="1:20" s="40" customFormat="1" ht="12" outlineLevel="4">
      <c r="A707" s="49"/>
      <c r="B707" s="50"/>
      <c r="C707" s="50"/>
      <c r="D707" s="51"/>
      <c r="E707" s="52"/>
      <c r="F707" s="53" t="s">
        <v>687</v>
      </c>
      <c r="G707" s="51"/>
      <c r="H707" s="54">
        <v>3.1633200000000001</v>
      </c>
      <c r="I707" s="55"/>
      <c r="J707" s="56"/>
      <c r="K707" s="54"/>
      <c r="L707" s="54"/>
      <c r="M707" s="54"/>
      <c r="N707" s="54"/>
      <c r="O707" s="56"/>
      <c r="P707" s="56"/>
      <c r="Q707" s="56"/>
      <c r="R707" s="38"/>
      <c r="S707" s="39"/>
    </row>
    <row r="708" spans="1:20" s="40" customFormat="1" ht="12" outlineLevel="4">
      <c r="A708" s="49"/>
      <c r="B708" s="50"/>
      <c r="C708" s="50"/>
      <c r="D708" s="51"/>
      <c r="E708" s="52"/>
      <c r="F708" s="53" t="s">
        <v>688</v>
      </c>
      <c r="G708" s="51"/>
      <c r="H708" s="54">
        <v>2.2161600000000004</v>
      </c>
      <c r="I708" s="55"/>
      <c r="J708" s="56"/>
      <c r="K708" s="54"/>
      <c r="L708" s="54"/>
      <c r="M708" s="54"/>
      <c r="N708" s="54"/>
      <c r="O708" s="56"/>
      <c r="P708" s="56"/>
      <c r="Q708" s="56"/>
      <c r="R708" s="38"/>
      <c r="S708" s="39"/>
    </row>
    <row r="709" spans="1:20" s="40" customFormat="1" ht="12" outlineLevel="4">
      <c r="A709" s="49"/>
      <c r="B709" s="50"/>
      <c r="C709" s="50"/>
      <c r="D709" s="51"/>
      <c r="E709" s="52"/>
      <c r="F709" s="53" t="s">
        <v>3271</v>
      </c>
      <c r="G709" s="51"/>
      <c r="H709" s="54">
        <v>0.66690000000000005</v>
      </c>
      <c r="I709" s="55"/>
      <c r="J709" s="56"/>
      <c r="K709" s="54"/>
      <c r="L709" s="54"/>
      <c r="M709" s="54"/>
      <c r="N709" s="54"/>
      <c r="O709" s="56"/>
      <c r="P709" s="56"/>
      <c r="Q709" s="56"/>
      <c r="R709" s="38"/>
      <c r="S709" s="39"/>
    </row>
    <row r="710" spans="1:20" s="40" customFormat="1" ht="7.5" customHeight="1" outlineLevel="4">
      <c r="A710" s="39"/>
      <c r="B710" s="57"/>
      <c r="C710" s="58"/>
      <c r="D710" s="59"/>
      <c r="E710" s="60"/>
      <c r="F710" s="61"/>
      <c r="G710" s="59"/>
      <c r="H710" s="62"/>
      <c r="I710" s="63"/>
      <c r="J710" s="64"/>
      <c r="K710" s="65"/>
      <c r="L710" s="65"/>
      <c r="M710" s="65"/>
      <c r="N710" s="65"/>
      <c r="O710" s="64"/>
      <c r="P710" s="64"/>
      <c r="Q710" s="64"/>
      <c r="R710" s="38"/>
      <c r="S710" s="39"/>
    </row>
    <row r="711" spans="1:20" s="40" customFormat="1" ht="24" outlineLevel="3">
      <c r="A711" s="41"/>
      <c r="B711" s="42"/>
      <c r="C711" s="43">
        <v>16</v>
      </c>
      <c r="D711" s="44" t="s">
        <v>79</v>
      </c>
      <c r="E711" s="45" t="s">
        <v>689</v>
      </c>
      <c r="F711" s="46" t="s">
        <v>690</v>
      </c>
      <c r="G711" s="44" t="s">
        <v>176</v>
      </c>
      <c r="H711" s="47">
        <v>0.7</v>
      </c>
      <c r="I711" s="72"/>
      <c r="J711" s="48">
        <f>H711*I711</f>
        <v>0</v>
      </c>
      <c r="K711" s="47">
        <v>1.4499999999999999E-3</v>
      </c>
      <c r="L711" s="47">
        <f>H711*K711</f>
        <v>1.0149999999999998E-3</v>
      </c>
      <c r="M711" s="47">
        <v>1.7000000000000001E-2</v>
      </c>
      <c r="N711" s="47">
        <f>H711*M711</f>
        <v>1.1900000000000001E-2</v>
      </c>
      <c r="O711" s="48">
        <v>21</v>
      </c>
      <c r="P711" s="48">
        <f>J711*(O711/100)</f>
        <v>0</v>
      </c>
      <c r="Q711" s="48">
        <f>J711+P711</f>
        <v>0</v>
      </c>
      <c r="R711" s="39"/>
      <c r="S711" s="39"/>
      <c r="T711" s="39"/>
    </row>
    <row r="712" spans="1:20" s="40" customFormat="1" ht="12" outlineLevel="4">
      <c r="A712" s="49"/>
      <c r="B712" s="50"/>
      <c r="C712" s="50"/>
      <c r="D712" s="51"/>
      <c r="E712" s="52" t="s">
        <v>14</v>
      </c>
      <c r="F712" s="53" t="s">
        <v>691</v>
      </c>
      <c r="G712" s="51"/>
      <c r="H712" s="54">
        <v>0</v>
      </c>
      <c r="I712" s="55"/>
      <c r="J712" s="56"/>
      <c r="K712" s="54"/>
      <c r="L712" s="54"/>
      <c r="M712" s="54"/>
      <c r="N712" s="54"/>
      <c r="O712" s="56"/>
      <c r="P712" s="56"/>
      <c r="Q712" s="56"/>
      <c r="R712" s="38"/>
      <c r="S712" s="39"/>
    </row>
    <row r="713" spans="1:20" s="40" customFormat="1" ht="12" outlineLevel="4">
      <c r="A713" s="49"/>
      <c r="B713" s="50"/>
      <c r="C713" s="50"/>
      <c r="D713" s="51"/>
      <c r="E713" s="52"/>
      <c r="F713" s="53" t="s">
        <v>692</v>
      </c>
      <c r="G713" s="51"/>
      <c r="H713" s="54">
        <v>0.7</v>
      </c>
      <c r="I713" s="55"/>
      <c r="J713" s="56"/>
      <c r="K713" s="54"/>
      <c r="L713" s="54"/>
      <c r="M713" s="54"/>
      <c r="N713" s="54"/>
      <c r="O713" s="56"/>
      <c r="P713" s="56"/>
      <c r="Q713" s="56"/>
      <c r="R713" s="38"/>
      <c r="S713" s="39"/>
    </row>
    <row r="714" spans="1:20" s="40" customFormat="1" ht="7.5" customHeight="1" outlineLevel="4">
      <c r="A714" s="39"/>
      <c r="B714" s="57"/>
      <c r="C714" s="58"/>
      <c r="D714" s="59"/>
      <c r="E714" s="60"/>
      <c r="F714" s="61"/>
      <c r="G714" s="59"/>
      <c r="H714" s="62"/>
      <c r="I714" s="63"/>
      <c r="J714" s="64"/>
      <c r="K714" s="65"/>
      <c r="L714" s="65"/>
      <c r="M714" s="65"/>
      <c r="N714" s="65"/>
      <c r="O714" s="64"/>
      <c r="P714" s="64"/>
      <c r="Q714" s="64"/>
      <c r="R714" s="38"/>
      <c r="S714" s="39"/>
    </row>
    <row r="715" spans="1:20" s="40" customFormat="1" ht="24" outlineLevel="3">
      <c r="A715" s="41"/>
      <c r="B715" s="42"/>
      <c r="C715" s="43">
        <v>17</v>
      </c>
      <c r="D715" s="44" t="s">
        <v>79</v>
      </c>
      <c r="E715" s="45" t="s">
        <v>693</v>
      </c>
      <c r="F715" s="46" t="s">
        <v>694</v>
      </c>
      <c r="G715" s="44" t="s">
        <v>176</v>
      </c>
      <c r="H715" s="47">
        <v>0.35</v>
      </c>
      <c r="I715" s="72"/>
      <c r="J715" s="48">
        <f>H715*I715</f>
        <v>0</v>
      </c>
      <c r="K715" s="47">
        <v>3.1099999999999999E-3</v>
      </c>
      <c r="L715" s="47">
        <f>H715*K715</f>
        <v>1.0884999999999998E-3</v>
      </c>
      <c r="M715" s="47">
        <v>5.6000000000000001E-2</v>
      </c>
      <c r="N715" s="47">
        <f>H715*M715</f>
        <v>1.9599999999999999E-2</v>
      </c>
      <c r="O715" s="48">
        <v>21</v>
      </c>
      <c r="P715" s="48">
        <f>J715*(O715/100)</f>
        <v>0</v>
      </c>
      <c r="Q715" s="48">
        <f>J715+P715</f>
        <v>0</v>
      </c>
      <c r="R715" s="39"/>
      <c r="S715" s="39"/>
      <c r="T715" s="39"/>
    </row>
    <row r="716" spans="1:20" s="40" customFormat="1" ht="12" outlineLevel="4">
      <c r="A716" s="49"/>
      <c r="B716" s="50"/>
      <c r="C716" s="50"/>
      <c r="D716" s="51"/>
      <c r="E716" s="52" t="s">
        <v>14</v>
      </c>
      <c r="F716" s="53" t="s">
        <v>691</v>
      </c>
      <c r="G716" s="51"/>
      <c r="H716" s="54">
        <v>0</v>
      </c>
      <c r="I716" s="55"/>
      <c r="J716" s="56"/>
      <c r="K716" s="54"/>
      <c r="L716" s="54"/>
      <c r="M716" s="54"/>
      <c r="N716" s="54"/>
      <c r="O716" s="56"/>
      <c r="P716" s="56"/>
      <c r="Q716" s="56"/>
      <c r="R716" s="38"/>
      <c r="S716" s="39"/>
    </row>
    <row r="717" spans="1:20" s="40" customFormat="1" ht="12" outlineLevel="4">
      <c r="A717" s="49"/>
      <c r="B717" s="50"/>
      <c r="C717" s="50"/>
      <c r="D717" s="51"/>
      <c r="E717" s="52"/>
      <c r="F717" s="53" t="s">
        <v>695</v>
      </c>
      <c r="G717" s="51"/>
      <c r="H717" s="54">
        <v>0.35</v>
      </c>
      <c r="I717" s="55"/>
      <c r="J717" s="56"/>
      <c r="K717" s="54"/>
      <c r="L717" s="54"/>
      <c r="M717" s="54"/>
      <c r="N717" s="54"/>
      <c r="O717" s="56"/>
      <c r="P717" s="56"/>
      <c r="Q717" s="56"/>
      <c r="R717" s="38"/>
      <c r="S717" s="39"/>
    </row>
    <row r="718" spans="1:20" s="40" customFormat="1" ht="7.5" customHeight="1" outlineLevel="4">
      <c r="A718" s="39"/>
      <c r="B718" s="57"/>
      <c r="C718" s="58"/>
      <c r="D718" s="59"/>
      <c r="E718" s="60"/>
      <c r="F718" s="61"/>
      <c r="G718" s="59"/>
      <c r="H718" s="62"/>
      <c r="I718" s="63"/>
      <c r="J718" s="64"/>
      <c r="K718" s="65"/>
      <c r="L718" s="65"/>
      <c r="M718" s="65"/>
      <c r="N718" s="65"/>
      <c r="O718" s="64"/>
      <c r="P718" s="64"/>
      <c r="Q718" s="64"/>
      <c r="R718" s="38"/>
      <c r="S718" s="39"/>
    </row>
    <row r="719" spans="1:20" s="40" customFormat="1" ht="24" outlineLevel="3">
      <c r="A719" s="41"/>
      <c r="B719" s="42"/>
      <c r="C719" s="43">
        <v>18</v>
      </c>
      <c r="D719" s="44" t="s">
        <v>79</v>
      </c>
      <c r="E719" s="45" t="s">
        <v>696</v>
      </c>
      <c r="F719" s="46" t="s">
        <v>697</v>
      </c>
      <c r="G719" s="44" t="s">
        <v>176</v>
      </c>
      <c r="H719" s="47">
        <v>0.7</v>
      </c>
      <c r="I719" s="72"/>
      <c r="J719" s="48">
        <f>H719*I719</f>
        <v>0</v>
      </c>
      <c r="K719" s="47">
        <v>3.5500000000000002E-3</v>
      </c>
      <c r="L719" s="47">
        <f>H719*K719</f>
        <v>2.4849999999999998E-3</v>
      </c>
      <c r="M719" s="47">
        <v>6.9000000000000006E-2</v>
      </c>
      <c r="N719" s="47">
        <f>H719*M719</f>
        <v>4.8300000000000003E-2</v>
      </c>
      <c r="O719" s="48">
        <v>21</v>
      </c>
      <c r="P719" s="48">
        <f>J719*(O719/100)</f>
        <v>0</v>
      </c>
      <c r="Q719" s="48">
        <f>J719+P719</f>
        <v>0</v>
      </c>
      <c r="R719" s="39"/>
      <c r="S719" s="39"/>
      <c r="T719" s="39"/>
    </row>
    <row r="720" spans="1:20" s="40" customFormat="1" ht="12" outlineLevel="4">
      <c r="A720" s="49"/>
      <c r="B720" s="50"/>
      <c r="C720" s="50"/>
      <c r="D720" s="51"/>
      <c r="E720" s="52" t="s">
        <v>14</v>
      </c>
      <c r="F720" s="53" t="s">
        <v>698</v>
      </c>
      <c r="G720" s="51"/>
      <c r="H720" s="54">
        <v>0</v>
      </c>
      <c r="I720" s="55"/>
      <c r="J720" s="56"/>
      <c r="K720" s="54"/>
      <c r="L720" s="54"/>
      <c r="M720" s="54"/>
      <c r="N720" s="54"/>
      <c r="O720" s="56"/>
      <c r="P720" s="56"/>
      <c r="Q720" s="56"/>
      <c r="R720" s="38"/>
      <c r="S720" s="39"/>
    </row>
    <row r="721" spans="1:20" s="40" customFormat="1" ht="12" outlineLevel="4">
      <c r="A721" s="49"/>
      <c r="B721" s="50"/>
      <c r="C721" s="50"/>
      <c r="D721" s="51"/>
      <c r="E721" s="52"/>
      <c r="F721" s="53" t="s">
        <v>692</v>
      </c>
      <c r="G721" s="51"/>
      <c r="H721" s="54">
        <v>0.7</v>
      </c>
      <c r="I721" s="55"/>
      <c r="J721" s="56"/>
      <c r="K721" s="54"/>
      <c r="L721" s="54"/>
      <c r="M721" s="54"/>
      <c r="N721" s="54"/>
      <c r="O721" s="56"/>
      <c r="P721" s="56"/>
      <c r="Q721" s="56"/>
      <c r="R721" s="38"/>
      <c r="S721" s="39"/>
    </row>
    <row r="722" spans="1:20" s="40" customFormat="1" ht="7.5" customHeight="1" outlineLevel="4">
      <c r="A722" s="39"/>
      <c r="B722" s="57"/>
      <c r="C722" s="58"/>
      <c r="D722" s="59"/>
      <c r="E722" s="60"/>
      <c r="F722" s="61"/>
      <c r="G722" s="59"/>
      <c r="H722" s="62"/>
      <c r="I722" s="63"/>
      <c r="J722" s="64"/>
      <c r="K722" s="65"/>
      <c r="L722" s="65"/>
      <c r="M722" s="65"/>
      <c r="N722" s="65"/>
      <c r="O722" s="64"/>
      <c r="P722" s="64"/>
      <c r="Q722" s="64"/>
      <c r="R722" s="38"/>
      <c r="S722" s="39"/>
    </row>
    <row r="723" spans="1:20" s="40" customFormat="1" ht="12" outlineLevel="3">
      <c r="A723" s="41"/>
      <c r="B723" s="42"/>
      <c r="C723" s="43">
        <v>19</v>
      </c>
      <c r="D723" s="44" t="s">
        <v>79</v>
      </c>
      <c r="E723" s="45" t="s">
        <v>699</v>
      </c>
      <c r="F723" s="46" t="s">
        <v>700</v>
      </c>
      <c r="G723" s="44" t="s">
        <v>130</v>
      </c>
      <c r="H723" s="47">
        <v>1.7370000000000001</v>
      </c>
      <c r="I723" s="72"/>
      <c r="J723" s="48">
        <f>H723*I723</f>
        <v>0</v>
      </c>
      <c r="K723" s="47"/>
      <c r="L723" s="47">
        <f>H723*K723</f>
        <v>0</v>
      </c>
      <c r="M723" s="47">
        <v>8.2000000000000003E-2</v>
      </c>
      <c r="N723" s="47">
        <f>H723*M723</f>
        <v>0.14243400000000001</v>
      </c>
      <c r="O723" s="48">
        <v>21</v>
      </c>
      <c r="P723" s="48">
        <f>J723*(O723/100)</f>
        <v>0</v>
      </c>
      <c r="Q723" s="48">
        <f>J723+P723</f>
        <v>0</v>
      </c>
      <c r="R723" s="39"/>
      <c r="S723" s="39"/>
      <c r="T723" s="39"/>
    </row>
    <row r="724" spans="1:20" s="40" customFormat="1" ht="12" outlineLevel="4">
      <c r="A724" s="49"/>
      <c r="B724" s="50"/>
      <c r="C724" s="50"/>
      <c r="D724" s="51"/>
      <c r="E724" s="52" t="s">
        <v>14</v>
      </c>
      <c r="F724" s="53" t="s">
        <v>264</v>
      </c>
      <c r="G724" s="51"/>
      <c r="H724" s="54">
        <v>0</v>
      </c>
      <c r="I724" s="55"/>
      <c r="J724" s="56"/>
      <c r="K724" s="54"/>
      <c r="L724" s="54"/>
      <c r="M724" s="54"/>
      <c r="N724" s="54"/>
      <c r="O724" s="56"/>
      <c r="P724" s="56"/>
      <c r="Q724" s="56"/>
      <c r="R724" s="38"/>
      <c r="S724" s="39"/>
    </row>
    <row r="725" spans="1:20" s="40" customFormat="1" ht="12" outlineLevel="4">
      <c r="A725" s="49"/>
      <c r="B725" s="50"/>
      <c r="C725" s="50"/>
      <c r="D725" s="51"/>
      <c r="E725" s="52"/>
      <c r="F725" s="53" t="s">
        <v>701</v>
      </c>
      <c r="G725" s="51"/>
      <c r="H725" s="54">
        <v>1.7370000000000001</v>
      </c>
      <c r="I725" s="55"/>
      <c r="J725" s="56"/>
      <c r="K725" s="54"/>
      <c r="L725" s="54"/>
      <c r="M725" s="54"/>
      <c r="N725" s="54"/>
      <c r="O725" s="56"/>
      <c r="P725" s="56"/>
      <c r="Q725" s="56"/>
      <c r="R725" s="38"/>
      <c r="S725" s="39"/>
    </row>
    <row r="726" spans="1:20" s="40" customFormat="1" ht="7.5" customHeight="1" outlineLevel="4">
      <c r="A726" s="39"/>
      <c r="B726" s="57"/>
      <c r="C726" s="58"/>
      <c r="D726" s="59"/>
      <c r="E726" s="60"/>
      <c r="F726" s="61"/>
      <c r="G726" s="59"/>
      <c r="H726" s="62"/>
      <c r="I726" s="63"/>
      <c r="J726" s="64"/>
      <c r="K726" s="65"/>
      <c r="L726" s="65"/>
      <c r="M726" s="65"/>
      <c r="N726" s="65"/>
      <c r="O726" s="64"/>
      <c r="P726" s="64"/>
      <c r="Q726" s="64"/>
      <c r="R726" s="38"/>
      <c r="S726" s="39"/>
    </row>
    <row r="727" spans="1:20" s="40" customFormat="1" ht="12" outlineLevel="3">
      <c r="A727" s="41"/>
      <c r="B727" s="42"/>
      <c r="C727" s="43">
        <v>20</v>
      </c>
      <c r="D727" s="44" t="s">
        <v>79</v>
      </c>
      <c r="E727" s="45" t="s">
        <v>702</v>
      </c>
      <c r="F727" s="46" t="s">
        <v>703</v>
      </c>
      <c r="G727" s="44" t="s">
        <v>130</v>
      </c>
      <c r="H727" s="47">
        <v>4.6820000000000004</v>
      </c>
      <c r="I727" s="72"/>
      <c r="J727" s="48">
        <f>H727*I727</f>
        <v>0</v>
      </c>
      <c r="K727" s="47"/>
      <c r="L727" s="47">
        <f>H727*K727</f>
        <v>0</v>
      </c>
      <c r="M727" s="47">
        <v>4.8000000000000001E-2</v>
      </c>
      <c r="N727" s="47">
        <f>H727*M727</f>
        <v>0.22473600000000002</v>
      </c>
      <c r="O727" s="48">
        <v>21</v>
      </c>
      <c r="P727" s="48">
        <f>J727*(O727/100)</f>
        <v>0</v>
      </c>
      <c r="Q727" s="48">
        <f>J727+P727</f>
        <v>0</v>
      </c>
      <c r="R727" s="39"/>
      <c r="S727" s="39"/>
      <c r="T727" s="39"/>
    </row>
    <row r="728" spans="1:20" s="40" customFormat="1" ht="12" outlineLevel="4">
      <c r="A728" s="49"/>
      <c r="B728" s="50"/>
      <c r="C728" s="50"/>
      <c r="D728" s="51"/>
      <c r="E728" s="52" t="s">
        <v>14</v>
      </c>
      <c r="F728" s="53" t="s">
        <v>264</v>
      </c>
      <c r="G728" s="51"/>
      <c r="H728" s="54">
        <v>0</v>
      </c>
      <c r="I728" s="55"/>
      <c r="J728" s="56"/>
      <c r="K728" s="54"/>
      <c r="L728" s="54"/>
      <c r="M728" s="54"/>
      <c r="N728" s="54"/>
      <c r="O728" s="56"/>
      <c r="P728" s="56"/>
      <c r="Q728" s="56"/>
      <c r="R728" s="38"/>
      <c r="S728" s="39"/>
    </row>
    <row r="729" spans="1:20" s="40" customFormat="1" ht="12" outlineLevel="4">
      <c r="A729" s="49"/>
      <c r="B729" s="50"/>
      <c r="C729" s="50"/>
      <c r="D729" s="51"/>
      <c r="E729" s="52"/>
      <c r="F729" s="53" t="s">
        <v>704</v>
      </c>
      <c r="G729" s="51"/>
      <c r="H729" s="54">
        <v>1.8720000000000001</v>
      </c>
      <c r="I729" s="55"/>
      <c r="J729" s="56"/>
      <c r="K729" s="54"/>
      <c r="L729" s="54"/>
      <c r="M729" s="54"/>
      <c r="N729" s="54"/>
      <c r="O729" s="56"/>
      <c r="P729" s="56"/>
      <c r="Q729" s="56"/>
      <c r="R729" s="38"/>
      <c r="S729" s="39"/>
    </row>
    <row r="730" spans="1:20" s="40" customFormat="1" ht="12" outlineLevel="4">
      <c r="A730" s="49"/>
      <c r="B730" s="50"/>
      <c r="C730" s="50"/>
      <c r="D730" s="51"/>
      <c r="E730" s="52"/>
      <c r="F730" s="53" t="s">
        <v>705</v>
      </c>
      <c r="G730" s="51"/>
      <c r="H730" s="54">
        <v>0.54</v>
      </c>
      <c r="I730" s="55"/>
      <c r="J730" s="56"/>
      <c r="K730" s="54"/>
      <c r="L730" s="54"/>
      <c r="M730" s="54"/>
      <c r="N730" s="54"/>
      <c r="O730" s="56"/>
      <c r="P730" s="56"/>
      <c r="Q730" s="56"/>
      <c r="R730" s="38"/>
      <c r="S730" s="39"/>
    </row>
    <row r="731" spans="1:20" s="40" customFormat="1" ht="12" outlineLevel="4">
      <c r="A731" s="49"/>
      <c r="B731" s="50"/>
      <c r="C731" s="50"/>
      <c r="D731" s="51"/>
      <c r="E731" s="52"/>
      <c r="F731" s="53" t="s">
        <v>706</v>
      </c>
      <c r="G731" s="51"/>
      <c r="H731" s="54">
        <v>0.36</v>
      </c>
      <c r="I731" s="55"/>
      <c r="J731" s="56"/>
      <c r="K731" s="54"/>
      <c r="L731" s="54"/>
      <c r="M731" s="54"/>
      <c r="N731" s="54"/>
      <c r="O731" s="56"/>
      <c r="P731" s="56"/>
      <c r="Q731" s="56"/>
      <c r="R731" s="38"/>
      <c r="S731" s="39"/>
    </row>
    <row r="732" spans="1:20" s="40" customFormat="1" ht="12" outlineLevel="4">
      <c r="A732" s="49"/>
      <c r="B732" s="50"/>
      <c r="C732" s="50"/>
      <c r="D732" s="51"/>
      <c r="E732" s="52"/>
      <c r="F732" s="53" t="s">
        <v>707</v>
      </c>
      <c r="G732" s="51"/>
      <c r="H732" s="54">
        <v>0.72</v>
      </c>
      <c r="I732" s="55"/>
      <c r="J732" s="56"/>
      <c r="K732" s="54"/>
      <c r="L732" s="54"/>
      <c r="M732" s="54"/>
      <c r="N732" s="54"/>
      <c r="O732" s="56"/>
      <c r="P732" s="56"/>
      <c r="Q732" s="56"/>
      <c r="R732" s="38"/>
      <c r="S732" s="39"/>
    </row>
    <row r="733" spans="1:20" s="40" customFormat="1" ht="12" outlineLevel="4">
      <c r="A733" s="49"/>
      <c r="B733" s="50"/>
      <c r="C733" s="50"/>
      <c r="D733" s="51"/>
      <c r="E733" s="52"/>
      <c r="F733" s="53" t="s">
        <v>708</v>
      </c>
      <c r="G733" s="51"/>
      <c r="H733" s="54">
        <v>0.33</v>
      </c>
      <c r="I733" s="55"/>
      <c r="J733" s="56"/>
      <c r="K733" s="54"/>
      <c r="L733" s="54"/>
      <c r="M733" s="54"/>
      <c r="N733" s="54"/>
      <c r="O733" s="56"/>
      <c r="P733" s="56"/>
      <c r="Q733" s="56"/>
      <c r="R733" s="38"/>
      <c r="S733" s="39"/>
    </row>
    <row r="734" spans="1:20" s="40" customFormat="1" ht="12" outlineLevel="4">
      <c r="A734" s="49"/>
      <c r="B734" s="50"/>
      <c r="C734" s="50"/>
      <c r="D734" s="51"/>
      <c r="E734" s="52"/>
      <c r="F734" s="53" t="s">
        <v>709</v>
      </c>
      <c r="G734" s="51"/>
      <c r="H734" s="54">
        <v>0.86</v>
      </c>
      <c r="I734" s="55"/>
      <c r="J734" s="56"/>
      <c r="K734" s="54"/>
      <c r="L734" s="54"/>
      <c r="M734" s="54"/>
      <c r="N734" s="54"/>
      <c r="O734" s="56"/>
      <c r="P734" s="56"/>
      <c r="Q734" s="56"/>
      <c r="R734" s="38"/>
      <c r="S734" s="39"/>
    </row>
    <row r="735" spans="1:20" s="40" customFormat="1" ht="12" outlineLevel="4">
      <c r="A735" s="49"/>
      <c r="B735" s="50"/>
      <c r="C735" s="50"/>
      <c r="D735" s="51"/>
      <c r="E735" s="52"/>
      <c r="F735" s="53"/>
      <c r="G735" s="51"/>
      <c r="H735" s="54">
        <v>0</v>
      </c>
      <c r="I735" s="55"/>
      <c r="J735" s="56"/>
      <c r="K735" s="54"/>
      <c r="L735" s="54"/>
      <c r="M735" s="54"/>
      <c r="N735" s="54"/>
      <c r="O735" s="56"/>
      <c r="P735" s="56"/>
      <c r="Q735" s="56"/>
      <c r="R735" s="38"/>
      <c r="S735" s="39"/>
    </row>
    <row r="736" spans="1:20" s="40" customFormat="1" ht="7.5" customHeight="1" outlineLevel="4">
      <c r="A736" s="39"/>
      <c r="B736" s="57"/>
      <c r="C736" s="58"/>
      <c r="D736" s="59"/>
      <c r="E736" s="60"/>
      <c r="F736" s="61"/>
      <c r="G736" s="59"/>
      <c r="H736" s="62"/>
      <c r="I736" s="63"/>
      <c r="J736" s="64"/>
      <c r="K736" s="65"/>
      <c r="L736" s="65"/>
      <c r="M736" s="65"/>
      <c r="N736" s="65"/>
      <c r="O736" s="64"/>
      <c r="P736" s="64"/>
      <c r="Q736" s="64"/>
      <c r="R736" s="38"/>
      <c r="S736" s="39"/>
    </row>
    <row r="737" spans="1:20" s="40" customFormat="1" ht="12" outlineLevel="3">
      <c r="A737" s="41"/>
      <c r="B737" s="42"/>
      <c r="C737" s="43">
        <v>21</v>
      </c>
      <c r="D737" s="44" t="s">
        <v>79</v>
      </c>
      <c r="E737" s="45" t="s">
        <v>710</v>
      </c>
      <c r="F737" s="46" t="s">
        <v>711</v>
      </c>
      <c r="G737" s="44" t="s">
        <v>130</v>
      </c>
      <c r="H737" s="47">
        <v>6.3761999999999999</v>
      </c>
      <c r="I737" s="72"/>
      <c r="J737" s="48">
        <f>H737*I737</f>
        <v>0</v>
      </c>
      <c r="K737" s="47"/>
      <c r="L737" s="47">
        <f>H737*K737</f>
        <v>0</v>
      </c>
      <c r="M737" s="47">
        <v>3.7999999999999999E-2</v>
      </c>
      <c r="N737" s="47">
        <f>H737*M737</f>
        <v>0.2422956</v>
      </c>
      <c r="O737" s="48">
        <v>21</v>
      </c>
      <c r="P737" s="48">
        <f>J737*(O737/100)</f>
        <v>0</v>
      </c>
      <c r="Q737" s="48">
        <f>J737+P737</f>
        <v>0</v>
      </c>
      <c r="R737" s="39"/>
      <c r="S737" s="39"/>
      <c r="T737" s="39"/>
    </row>
    <row r="738" spans="1:20" s="40" customFormat="1" ht="12" outlineLevel="4">
      <c r="A738" s="49"/>
      <c r="B738" s="50"/>
      <c r="C738" s="50"/>
      <c r="D738" s="51"/>
      <c r="E738" s="52" t="s">
        <v>14</v>
      </c>
      <c r="F738" s="53" t="s">
        <v>264</v>
      </c>
      <c r="G738" s="51"/>
      <c r="H738" s="54">
        <v>0</v>
      </c>
      <c r="I738" s="55"/>
      <c r="J738" s="56"/>
      <c r="K738" s="54"/>
      <c r="L738" s="54"/>
      <c r="M738" s="54"/>
      <c r="N738" s="54"/>
      <c r="O738" s="56"/>
      <c r="P738" s="56"/>
      <c r="Q738" s="56"/>
      <c r="R738" s="38"/>
      <c r="S738" s="39"/>
    </row>
    <row r="739" spans="1:20" s="40" customFormat="1" ht="12" outlineLevel="4">
      <c r="A739" s="49"/>
      <c r="B739" s="50"/>
      <c r="C739" s="50"/>
      <c r="D739" s="51"/>
      <c r="E739" s="52"/>
      <c r="F739" s="53" t="s">
        <v>712</v>
      </c>
      <c r="G739" s="51"/>
      <c r="H739" s="54">
        <v>1.2749999999999999</v>
      </c>
      <c r="I739" s="55"/>
      <c r="J739" s="56"/>
      <c r="K739" s="54"/>
      <c r="L739" s="54"/>
      <c r="M739" s="54"/>
      <c r="N739" s="54"/>
      <c r="O739" s="56"/>
      <c r="P739" s="56"/>
      <c r="Q739" s="56"/>
      <c r="R739" s="38"/>
      <c r="S739" s="39"/>
    </row>
    <row r="740" spans="1:20" s="40" customFormat="1" ht="12" outlineLevel="4">
      <c r="A740" s="49"/>
      <c r="B740" s="50"/>
      <c r="C740" s="50"/>
      <c r="D740" s="51"/>
      <c r="E740" s="52"/>
      <c r="F740" s="53" t="s">
        <v>713</v>
      </c>
      <c r="G740" s="51"/>
      <c r="H740" s="54">
        <v>2.8080000000000003</v>
      </c>
      <c r="I740" s="55"/>
      <c r="J740" s="56"/>
      <c r="K740" s="54"/>
      <c r="L740" s="54"/>
      <c r="M740" s="54"/>
      <c r="N740" s="54"/>
      <c r="O740" s="56"/>
      <c r="P740" s="56"/>
      <c r="Q740" s="56"/>
      <c r="R740" s="38"/>
      <c r="S740" s="39"/>
    </row>
    <row r="741" spans="1:20" s="40" customFormat="1" ht="12" outlineLevel="4">
      <c r="A741" s="49"/>
      <c r="B741" s="50"/>
      <c r="C741" s="50"/>
      <c r="D741" s="51"/>
      <c r="E741" s="52"/>
      <c r="F741" s="53" t="s">
        <v>714</v>
      </c>
      <c r="G741" s="51"/>
      <c r="H741" s="54">
        <v>2.2931999999999997</v>
      </c>
      <c r="I741" s="55"/>
      <c r="J741" s="56"/>
      <c r="K741" s="54"/>
      <c r="L741" s="54"/>
      <c r="M741" s="54"/>
      <c r="N741" s="54"/>
      <c r="O741" s="56"/>
      <c r="P741" s="56"/>
      <c r="Q741" s="56"/>
      <c r="R741" s="38"/>
      <c r="S741" s="39"/>
    </row>
    <row r="742" spans="1:20" s="40" customFormat="1" ht="12" outlineLevel="4">
      <c r="A742" s="49"/>
      <c r="B742" s="50"/>
      <c r="C742" s="50"/>
      <c r="D742" s="51"/>
      <c r="E742" s="52"/>
      <c r="F742" s="53"/>
      <c r="G742" s="51"/>
      <c r="H742" s="54">
        <v>0</v>
      </c>
      <c r="I742" s="55"/>
      <c r="J742" s="56"/>
      <c r="K742" s="54"/>
      <c r="L742" s="54"/>
      <c r="M742" s="54"/>
      <c r="N742" s="54"/>
      <c r="O742" s="56"/>
      <c r="P742" s="56"/>
      <c r="Q742" s="56"/>
      <c r="R742" s="38"/>
      <c r="S742" s="39"/>
    </row>
    <row r="743" spans="1:20" s="40" customFormat="1" ht="7.5" customHeight="1" outlineLevel="4">
      <c r="A743" s="39"/>
      <c r="B743" s="57"/>
      <c r="C743" s="58"/>
      <c r="D743" s="59"/>
      <c r="E743" s="60"/>
      <c r="F743" s="61"/>
      <c r="G743" s="59"/>
      <c r="H743" s="62"/>
      <c r="I743" s="63"/>
      <c r="J743" s="64"/>
      <c r="K743" s="65"/>
      <c r="L743" s="65"/>
      <c r="M743" s="65"/>
      <c r="N743" s="65"/>
      <c r="O743" s="64"/>
      <c r="P743" s="64"/>
      <c r="Q743" s="64"/>
      <c r="R743" s="38"/>
      <c r="S743" s="39"/>
    </row>
    <row r="744" spans="1:20" s="40" customFormat="1" ht="12" outlineLevel="3">
      <c r="A744" s="41"/>
      <c r="B744" s="42"/>
      <c r="C744" s="43">
        <v>22</v>
      </c>
      <c r="D744" s="44" t="s">
        <v>79</v>
      </c>
      <c r="E744" s="45" t="s">
        <v>715</v>
      </c>
      <c r="F744" s="46" t="s">
        <v>716</v>
      </c>
      <c r="G744" s="44" t="s">
        <v>130</v>
      </c>
      <c r="H744" s="47">
        <v>7.2149999999999999</v>
      </c>
      <c r="I744" s="72"/>
      <c r="J744" s="48">
        <f>H744*I744</f>
        <v>0</v>
      </c>
      <c r="K744" s="47"/>
      <c r="L744" s="47">
        <f>H744*K744</f>
        <v>0</v>
      </c>
      <c r="M744" s="47">
        <v>3.4000000000000002E-2</v>
      </c>
      <c r="N744" s="47">
        <f>H744*M744</f>
        <v>0.24531</v>
      </c>
      <c r="O744" s="48">
        <v>21</v>
      </c>
      <c r="P744" s="48">
        <f>J744*(O744/100)</f>
        <v>0</v>
      </c>
      <c r="Q744" s="48">
        <f>J744+P744</f>
        <v>0</v>
      </c>
      <c r="R744" s="39"/>
      <c r="S744" s="39"/>
      <c r="T744" s="39"/>
    </row>
    <row r="745" spans="1:20" s="40" customFormat="1" ht="12" outlineLevel="4">
      <c r="A745" s="49"/>
      <c r="B745" s="50"/>
      <c r="C745" s="50"/>
      <c r="D745" s="51"/>
      <c r="E745" s="52" t="s">
        <v>14</v>
      </c>
      <c r="F745" s="53" t="s">
        <v>272</v>
      </c>
      <c r="G745" s="51"/>
      <c r="H745" s="54">
        <v>0</v>
      </c>
      <c r="I745" s="55"/>
      <c r="J745" s="56"/>
      <c r="K745" s="54"/>
      <c r="L745" s="54"/>
      <c r="M745" s="54"/>
      <c r="N745" s="54"/>
      <c r="O745" s="56"/>
      <c r="P745" s="56"/>
      <c r="Q745" s="56"/>
      <c r="R745" s="38"/>
      <c r="S745" s="39"/>
    </row>
    <row r="746" spans="1:20" s="40" customFormat="1" ht="12" outlineLevel="4">
      <c r="A746" s="49"/>
      <c r="B746" s="50"/>
      <c r="C746" s="50"/>
      <c r="D746" s="51"/>
      <c r="E746" s="52"/>
      <c r="F746" s="53" t="s">
        <v>717</v>
      </c>
      <c r="G746" s="51"/>
      <c r="H746" s="54">
        <v>2.5649999999999999</v>
      </c>
      <c r="I746" s="55"/>
      <c r="J746" s="56"/>
      <c r="K746" s="54"/>
      <c r="L746" s="54"/>
      <c r="M746" s="54"/>
      <c r="N746" s="54"/>
      <c r="O746" s="56"/>
      <c r="P746" s="56"/>
      <c r="Q746" s="56"/>
      <c r="R746" s="38"/>
      <c r="S746" s="39"/>
    </row>
    <row r="747" spans="1:20" s="40" customFormat="1" ht="12" outlineLevel="4">
      <c r="A747" s="49"/>
      <c r="B747" s="50"/>
      <c r="C747" s="50"/>
      <c r="D747" s="51"/>
      <c r="E747" s="52"/>
      <c r="F747" s="53" t="s">
        <v>718</v>
      </c>
      <c r="G747" s="51"/>
      <c r="H747" s="54">
        <v>2.25</v>
      </c>
      <c r="I747" s="55"/>
      <c r="J747" s="56"/>
      <c r="K747" s="54"/>
      <c r="L747" s="54"/>
      <c r="M747" s="54"/>
      <c r="N747" s="54"/>
      <c r="O747" s="56"/>
      <c r="P747" s="56"/>
      <c r="Q747" s="56"/>
      <c r="R747" s="38"/>
      <c r="S747" s="39"/>
    </row>
    <row r="748" spans="1:20" s="40" customFormat="1" ht="12" outlineLevel="4">
      <c r="A748" s="49"/>
      <c r="B748" s="50"/>
      <c r="C748" s="50"/>
      <c r="D748" s="51"/>
      <c r="E748" s="52"/>
      <c r="F748" s="53" t="s">
        <v>719</v>
      </c>
      <c r="G748" s="51"/>
      <c r="H748" s="54">
        <v>2.4</v>
      </c>
      <c r="I748" s="55"/>
      <c r="J748" s="56"/>
      <c r="K748" s="54"/>
      <c r="L748" s="54"/>
      <c r="M748" s="54"/>
      <c r="N748" s="54"/>
      <c r="O748" s="56"/>
      <c r="P748" s="56"/>
      <c r="Q748" s="56"/>
      <c r="R748" s="38"/>
      <c r="S748" s="39"/>
    </row>
    <row r="749" spans="1:20" s="40" customFormat="1" ht="7.5" customHeight="1" outlineLevel="4">
      <c r="A749" s="39"/>
      <c r="B749" s="57"/>
      <c r="C749" s="58"/>
      <c r="D749" s="59"/>
      <c r="E749" s="60"/>
      <c r="F749" s="61"/>
      <c r="G749" s="59"/>
      <c r="H749" s="62"/>
      <c r="I749" s="63"/>
      <c r="J749" s="64"/>
      <c r="K749" s="65"/>
      <c r="L749" s="65"/>
      <c r="M749" s="65"/>
      <c r="N749" s="65"/>
      <c r="O749" s="64"/>
      <c r="P749" s="64"/>
      <c r="Q749" s="64"/>
      <c r="R749" s="38"/>
      <c r="S749" s="39"/>
    </row>
    <row r="750" spans="1:20" s="40" customFormat="1" ht="12" outlineLevel="3">
      <c r="A750" s="41"/>
      <c r="B750" s="42"/>
      <c r="C750" s="43">
        <v>23</v>
      </c>
      <c r="D750" s="44" t="s">
        <v>79</v>
      </c>
      <c r="E750" s="45" t="s">
        <v>720</v>
      </c>
      <c r="F750" s="46" t="s">
        <v>721</v>
      </c>
      <c r="G750" s="44" t="s">
        <v>130</v>
      </c>
      <c r="H750" s="47">
        <v>15.358400000000003</v>
      </c>
      <c r="I750" s="72"/>
      <c r="J750" s="48">
        <f>H750*I750</f>
        <v>0</v>
      </c>
      <c r="K750" s="47"/>
      <c r="L750" s="47">
        <f>H750*K750</f>
        <v>0</v>
      </c>
      <c r="M750" s="47">
        <v>3.2000000000000001E-2</v>
      </c>
      <c r="N750" s="47">
        <f>H750*M750</f>
        <v>0.49146880000000009</v>
      </c>
      <c r="O750" s="48">
        <v>21</v>
      </c>
      <c r="P750" s="48">
        <f>J750*(O750/100)</f>
        <v>0</v>
      </c>
      <c r="Q750" s="48">
        <f>J750+P750</f>
        <v>0</v>
      </c>
      <c r="R750" s="39"/>
      <c r="S750" s="39"/>
      <c r="T750" s="39"/>
    </row>
    <row r="751" spans="1:20" s="40" customFormat="1" ht="12" outlineLevel="4">
      <c r="A751" s="49"/>
      <c r="B751" s="50"/>
      <c r="C751" s="50"/>
      <c r="D751" s="51"/>
      <c r="E751" s="52" t="s">
        <v>14</v>
      </c>
      <c r="F751" s="53" t="s">
        <v>229</v>
      </c>
      <c r="G751" s="51"/>
      <c r="H751" s="54">
        <v>0</v>
      </c>
      <c r="I751" s="55"/>
      <c r="J751" s="56"/>
      <c r="K751" s="54"/>
      <c r="L751" s="54"/>
      <c r="M751" s="54"/>
      <c r="N751" s="54"/>
      <c r="O751" s="56"/>
      <c r="P751" s="56"/>
      <c r="Q751" s="56"/>
      <c r="R751" s="38"/>
      <c r="S751" s="39"/>
    </row>
    <row r="752" spans="1:20" s="40" customFormat="1" ht="12" outlineLevel="4">
      <c r="A752" s="49"/>
      <c r="B752" s="50"/>
      <c r="C752" s="50"/>
      <c r="D752" s="51"/>
      <c r="E752" s="52"/>
      <c r="F752" s="53" t="s">
        <v>722</v>
      </c>
      <c r="G752" s="51"/>
      <c r="H752" s="54">
        <v>9.7857000000000021</v>
      </c>
      <c r="I752" s="55"/>
      <c r="J752" s="56"/>
      <c r="K752" s="54"/>
      <c r="L752" s="54"/>
      <c r="M752" s="54"/>
      <c r="N752" s="54"/>
      <c r="O752" s="56"/>
      <c r="P752" s="56"/>
      <c r="Q752" s="56"/>
      <c r="R752" s="38"/>
      <c r="S752" s="39"/>
    </row>
    <row r="753" spans="1:20" s="40" customFormat="1" ht="12" outlineLevel="4">
      <c r="A753" s="49"/>
      <c r="B753" s="50"/>
      <c r="C753" s="50"/>
      <c r="D753" s="51"/>
      <c r="E753" s="52"/>
      <c r="F753" s="53" t="s">
        <v>723</v>
      </c>
      <c r="G753" s="51"/>
      <c r="H753" s="54">
        <v>5.5727000000000011</v>
      </c>
      <c r="I753" s="55"/>
      <c r="J753" s="56"/>
      <c r="K753" s="54"/>
      <c r="L753" s="54"/>
      <c r="M753" s="54"/>
      <c r="N753" s="54"/>
      <c r="O753" s="56"/>
      <c r="P753" s="56"/>
      <c r="Q753" s="56"/>
      <c r="R753" s="38"/>
      <c r="S753" s="39"/>
    </row>
    <row r="754" spans="1:20" s="40" customFormat="1" ht="7.5" customHeight="1" outlineLevel="4">
      <c r="A754" s="39"/>
      <c r="B754" s="57"/>
      <c r="C754" s="58"/>
      <c r="D754" s="59"/>
      <c r="E754" s="60"/>
      <c r="F754" s="61"/>
      <c r="G754" s="59"/>
      <c r="H754" s="62"/>
      <c r="I754" s="63"/>
      <c r="J754" s="64"/>
      <c r="K754" s="65"/>
      <c r="L754" s="65"/>
      <c r="M754" s="65"/>
      <c r="N754" s="65"/>
      <c r="O754" s="64"/>
      <c r="P754" s="64"/>
      <c r="Q754" s="64"/>
      <c r="R754" s="38"/>
      <c r="S754" s="39"/>
    </row>
    <row r="755" spans="1:20" s="40" customFormat="1" ht="12" outlineLevel="3">
      <c r="A755" s="41"/>
      <c r="B755" s="42"/>
      <c r="C755" s="43">
        <v>24</v>
      </c>
      <c r="D755" s="44" t="s">
        <v>79</v>
      </c>
      <c r="E755" s="45" t="s">
        <v>724</v>
      </c>
      <c r="F755" s="46" t="s">
        <v>725</v>
      </c>
      <c r="G755" s="44" t="s">
        <v>130</v>
      </c>
      <c r="H755" s="47">
        <v>3.4000000000000008</v>
      </c>
      <c r="I755" s="72"/>
      <c r="J755" s="48">
        <f>H755*I755</f>
        <v>0</v>
      </c>
      <c r="K755" s="47"/>
      <c r="L755" s="47">
        <f>H755*K755</f>
        <v>0</v>
      </c>
      <c r="M755" s="47">
        <v>4.1000000000000002E-2</v>
      </c>
      <c r="N755" s="47">
        <f>H755*M755</f>
        <v>0.13940000000000005</v>
      </c>
      <c r="O755" s="48">
        <v>21</v>
      </c>
      <c r="P755" s="48">
        <f>J755*(O755/100)</f>
        <v>0</v>
      </c>
      <c r="Q755" s="48">
        <f>J755+P755</f>
        <v>0</v>
      </c>
      <c r="R755" s="39"/>
      <c r="S755" s="39"/>
      <c r="T755" s="39"/>
    </row>
    <row r="756" spans="1:20" s="40" customFormat="1" ht="12" outlineLevel="4">
      <c r="A756" s="49"/>
      <c r="B756" s="50"/>
      <c r="C756" s="50"/>
      <c r="D756" s="51"/>
      <c r="E756" s="52" t="s">
        <v>14</v>
      </c>
      <c r="F756" s="53" t="s">
        <v>726</v>
      </c>
      <c r="G756" s="51"/>
      <c r="H756" s="54">
        <v>0</v>
      </c>
      <c r="I756" s="55"/>
      <c r="J756" s="56"/>
      <c r="K756" s="54"/>
      <c r="L756" s="54"/>
      <c r="M756" s="54"/>
      <c r="N756" s="54"/>
      <c r="O756" s="56"/>
      <c r="P756" s="56"/>
      <c r="Q756" s="56"/>
      <c r="R756" s="38"/>
      <c r="S756" s="39"/>
    </row>
    <row r="757" spans="1:20" s="40" customFormat="1" ht="12" outlineLevel="4">
      <c r="A757" s="49"/>
      <c r="B757" s="50"/>
      <c r="C757" s="50"/>
      <c r="D757" s="51"/>
      <c r="E757" s="52"/>
      <c r="F757" s="53" t="s">
        <v>727</v>
      </c>
      <c r="G757" s="51"/>
      <c r="H757" s="54">
        <v>3.4000000000000008</v>
      </c>
      <c r="I757" s="55"/>
      <c r="J757" s="56"/>
      <c r="K757" s="54"/>
      <c r="L757" s="54"/>
      <c r="M757" s="54"/>
      <c r="N757" s="54"/>
      <c r="O757" s="56"/>
      <c r="P757" s="56"/>
      <c r="Q757" s="56"/>
      <c r="R757" s="38"/>
      <c r="S757" s="39"/>
    </row>
    <row r="758" spans="1:20" s="40" customFormat="1" ht="7.5" customHeight="1" outlineLevel="4">
      <c r="A758" s="39"/>
      <c r="B758" s="57"/>
      <c r="C758" s="58"/>
      <c r="D758" s="59"/>
      <c r="E758" s="60"/>
      <c r="F758" s="61"/>
      <c r="G758" s="59"/>
      <c r="H758" s="62"/>
      <c r="I758" s="63"/>
      <c r="J758" s="64"/>
      <c r="K758" s="65"/>
      <c r="L758" s="65"/>
      <c r="M758" s="65"/>
      <c r="N758" s="65"/>
      <c r="O758" s="64"/>
      <c r="P758" s="64"/>
      <c r="Q758" s="64"/>
      <c r="R758" s="38"/>
      <c r="S758" s="39"/>
    </row>
    <row r="759" spans="1:20" s="40" customFormat="1" ht="12" outlineLevel="3">
      <c r="A759" s="41"/>
      <c r="B759" s="42"/>
      <c r="C759" s="43">
        <v>25</v>
      </c>
      <c r="D759" s="44" t="s">
        <v>79</v>
      </c>
      <c r="E759" s="45" t="s">
        <v>728</v>
      </c>
      <c r="F759" s="46" t="s">
        <v>729</v>
      </c>
      <c r="G759" s="44" t="s">
        <v>130</v>
      </c>
      <c r="H759" s="47">
        <v>415.9599</v>
      </c>
      <c r="I759" s="72"/>
      <c r="J759" s="48">
        <f>H759*I759</f>
        <v>0</v>
      </c>
      <c r="K759" s="47"/>
      <c r="L759" s="47">
        <f>H759*K759</f>
        <v>0</v>
      </c>
      <c r="M759" s="47">
        <v>6.8000000000000005E-2</v>
      </c>
      <c r="N759" s="47">
        <f>H759*M759</f>
        <v>28.285273200000002</v>
      </c>
      <c r="O759" s="48">
        <v>21</v>
      </c>
      <c r="P759" s="48">
        <f>J759*(O759/100)</f>
        <v>0</v>
      </c>
      <c r="Q759" s="48">
        <f>J759+P759</f>
        <v>0</v>
      </c>
      <c r="R759" s="39"/>
      <c r="S759" s="39"/>
      <c r="T759" s="39"/>
    </row>
    <row r="760" spans="1:20" s="40" customFormat="1" ht="12" outlineLevel="4">
      <c r="A760" s="49"/>
      <c r="B760" s="50"/>
      <c r="C760" s="50"/>
      <c r="D760" s="51"/>
      <c r="E760" s="52" t="s">
        <v>14</v>
      </c>
      <c r="F760" s="53" t="s">
        <v>264</v>
      </c>
      <c r="G760" s="51"/>
      <c r="H760" s="54">
        <v>0</v>
      </c>
      <c r="I760" s="55"/>
      <c r="J760" s="56"/>
      <c r="K760" s="54"/>
      <c r="L760" s="54"/>
      <c r="M760" s="54"/>
      <c r="N760" s="54"/>
      <c r="O760" s="56"/>
      <c r="P760" s="56"/>
      <c r="Q760" s="56"/>
      <c r="R760" s="38"/>
      <c r="S760" s="39"/>
    </row>
    <row r="761" spans="1:20" s="40" customFormat="1" ht="12" outlineLevel="4">
      <c r="A761" s="49"/>
      <c r="B761" s="50"/>
      <c r="C761" s="50"/>
      <c r="D761" s="51"/>
      <c r="E761" s="52"/>
      <c r="F761" s="53" t="s">
        <v>730</v>
      </c>
      <c r="G761" s="51"/>
      <c r="H761" s="54">
        <v>5.0250000000000004</v>
      </c>
      <c r="I761" s="55"/>
      <c r="J761" s="56"/>
      <c r="K761" s="54"/>
      <c r="L761" s="54"/>
      <c r="M761" s="54"/>
      <c r="N761" s="54"/>
      <c r="O761" s="56"/>
      <c r="P761" s="56"/>
      <c r="Q761" s="56"/>
      <c r="R761" s="38"/>
      <c r="S761" s="39"/>
    </row>
    <row r="762" spans="1:20" s="40" customFormat="1" ht="12" outlineLevel="4">
      <c r="A762" s="49"/>
      <c r="B762" s="50"/>
      <c r="C762" s="50"/>
      <c r="D762" s="51"/>
      <c r="E762" s="52"/>
      <c r="F762" s="53" t="s">
        <v>731</v>
      </c>
      <c r="G762" s="51"/>
      <c r="H762" s="54">
        <v>50.626000000000005</v>
      </c>
      <c r="I762" s="55"/>
      <c r="J762" s="56"/>
      <c r="K762" s="54"/>
      <c r="L762" s="54"/>
      <c r="M762" s="54"/>
      <c r="N762" s="54"/>
      <c r="O762" s="56"/>
      <c r="P762" s="56"/>
      <c r="Q762" s="56"/>
      <c r="R762" s="38"/>
      <c r="S762" s="39"/>
    </row>
    <row r="763" spans="1:20" s="40" customFormat="1" ht="12" outlineLevel="4">
      <c r="A763" s="49"/>
      <c r="B763" s="50"/>
      <c r="C763" s="50"/>
      <c r="D763" s="51"/>
      <c r="E763" s="52"/>
      <c r="F763" s="53" t="s">
        <v>732</v>
      </c>
      <c r="G763" s="51"/>
      <c r="H763" s="54">
        <v>10.89</v>
      </c>
      <c r="I763" s="55"/>
      <c r="J763" s="56"/>
      <c r="K763" s="54"/>
      <c r="L763" s="54"/>
      <c r="M763" s="54"/>
      <c r="N763" s="54"/>
      <c r="O763" s="56"/>
      <c r="P763" s="56"/>
      <c r="Q763" s="56"/>
      <c r="R763" s="38"/>
      <c r="S763" s="39"/>
    </row>
    <row r="764" spans="1:20" s="40" customFormat="1" ht="12" outlineLevel="4">
      <c r="A764" s="49"/>
      <c r="B764" s="50"/>
      <c r="C764" s="50"/>
      <c r="D764" s="51"/>
      <c r="E764" s="52"/>
      <c r="F764" s="53" t="s">
        <v>733</v>
      </c>
      <c r="G764" s="51"/>
      <c r="H764" s="54">
        <v>7.7099999999999991</v>
      </c>
      <c r="I764" s="55"/>
      <c r="J764" s="56"/>
      <c r="K764" s="54"/>
      <c r="L764" s="54"/>
      <c r="M764" s="54"/>
      <c r="N764" s="54"/>
      <c r="O764" s="56"/>
      <c r="P764" s="56"/>
      <c r="Q764" s="56"/>
      <c r="R764" s="38"/>
      <c r="S764" s="39"/>
    </row>
    <row r="765" spans="1:20" s="40" customFormat="1" ht="12" outlineLevel="4">
      <c r="A765" s="49"/>
      <c r="B765" s="50"/>
      <c r="C765" s="50"/>
      <c r="D765" s="51"/>
      <c r="E765" s="52"/>
      <c r="F765" s="53" t="s">
        <v>734</v>
      </c>
      <c r="G765" s="51"/>
      <c r="H765" s="54">
        <v>25.277999999999999</v>
      </c>
      <c r="I765" s="55"/>
      <c r="J765" s="56"/>
      <c r="K765" s="54"/>
      <c r="L765" s="54"/>
      <c r="M765" s="54"/>
      <c r="N765" s="54"/>
      <c r="O765" s="56"/>
      <c r="P765" s="56"/>
      <c r="Q765" s="56"/>
      <c r="R765" s="38"/>
      <c r="S765" s="39"/>
    </row>
    <row r="766" spans="1:20" s="40" customFormat="1" ht="12" outlineLevel="4">
      <c r="A766" s="49"/>
      <c r="B766" s="50"/>
      <c r="C766" s="50"/>
      <c r="D766" s="51"/>
      <c r="E766" s="52"/>
      <c r="F766" s="53" t="s">
        <v>735</v>
      </c>
      <c r="G766" s="51"/>
      <c r="H766" s="54">
        <v>17.477</v>
      </c>
      <c r="I766" s="55"/>
      <c r="J766" s="56"/>
      <c r="K766" s="54"/>
      <c r="L766" s="54"/>
      <c r="M766" s="54"/>
      <c r="N766" s="54"/>
      <c r="O766" s="56"/>
      <c r="P766" s="56"/>
      <c r="Q766" s="56"/>
      <c r="R766" s="38"/>
      <c r="S766" s="39"/>
    </row>
    <row r="767" spans="1:20" s="40" customFormat="1" ht="12" outlineLevel="4">
      <c r="A767" s="49"/>
      <c r="B767" s="50"/>
      <c r="C767" s="50"/>
      <c r="D767" s="51"/>
      <c r="E767" s="52"/>
      <c r="F767" s="53" t="s">
        <v>736</v>
      </c>
      <c r="G767" s="51"/>
      <c r="H767" s="54">
        <v>4.8000000000000007</v>
      </c>
      <c r="I767" s="55"/>
      <c r="J767" s="56"/>
      <c r="K767" s="54"/>
      <c r="L767" s="54"/>
      <c r="M767" s="54"/>
      <c r="N767" s="54"/>
      <c r="O767" s="56"/>
      <c r="P767" s="56"/>
      <c r="Q767" s="56"/>
      <c r="R767" s="38"/>
      <c r="S767" s="39"/>
    </row>
    <row r="768" spans="1:20" s="40" customFormat="1" ht="12" outlineLevel="4">
      <c r="A768" s="49"/>
      <c r="B768" s="50"/>
      <c r="C768" s="50"/>
      <c r="D768" s="51"/>
      <c r="E768" s="52"/>
      <c r="F768" s="53" t="s">
        <v>737</v>
      </c>
      <c r="G768" s="51"/>
      <c r="H768" s="54">
        <v>6.6</v>
      </c>
      <c r="I768" s="55"/>
      <c r="J768" s="56"/>
      <c r="K768" s="54"/>
      <c r="L768" s="54"/>
      <c r="M768" s="54"/>
      <c r="N768" s="54"/>
      <c r="O768" s="56"/>
      <c r="P768" s="56"/>
      <c r="Q768" s="56"/>
      <c r="R768" s="38"/>
      <c r="S768" s="39"/>
    </row>
    <row r="769" spans="1:19" s="40" customFormat="1" ht="12" outlineLevel="4">
      <c r="A769" s="49"/>
      <c r="B769" s="50"/>
      <c r="C769" s="50"/>
      <c r="D769" s="51"/>
      <c r="E769" s="52"/>
      <c r="F769" s="53" t="s">
        <v>738</v>
      </c>
      <c r="G769" s="51"/>
      <c r="H769" s="54">
        <v>23.001000000000001</v>
      </c>
      <c r="I769" s="55"/>
      <c r="J769" s="56"/>
      <c r="K769" s="54"/>
      <c r="L769" s="54"/>
      <c r="M769" s="54"/>
      <c r="N769" s="54"/>
      <c r="O769" s="56"/>
      <c r="P769" s="56"/>
      <c r="Q769" s="56"/>
      <c r="R769" s="38"/>
      <c r="S769" s="39"/>
    </row>
    <row r="770" spans="1:19" s="40" customFormat="1" ht="12" outlineLevel="4">
      <c r="A770" s="49"/>
      <c r="B770" s="50"/>
      <c r="C770" s="50"/>
      <c r="D770" s="51"/>
      <c r="E770" s="52"/>
      <c r="F770" s="53" t="s">
        <v>272</v>
      </c>
      <c r="G770" s="51"/>
      <c r="H770" s="54">
        <v>0</v>
      </c>
      <c r="I770" s="55"/>
      <c r="J770" s="56"/>
      <c r="K770" s="54"/>
      <c r="L770" s="54"/>
      <c r="M770" s="54"/>
      <c r="N770" s="54"/>
      <c r="O770" s="56"/>
      <c r="P770" s="56"/>
      <c r="Q770" s="56"/>
      <c r="R770" s="38"/>
      <c r="S770" s="39"/>
    </row>
    <row r="771" spans="1:19" s="40" customFormat="1" ht="12" outlineLevel="4">
      <c r="A771" s="49"/>
      <c r="B771" s="50"/>
      <c r="C771" s="50"/>
      <c r="D771" s="51"/>
      <c r="E771" s="52"/>
      <c r="F771" s="53" t="s">
        <v>739</v>
      </c>
      <c r="G771" s="51"/>
      <c r="H771" s="54">
        <v>11.218</v>
      </c>
      <c r="I771" s="55"/>
      <c r="J771" s="56"/>
      <c r="K771" s="54"/>
      <c r="L771" s="54"/>
      <c r="M771" s="54"/>
      <c r="N771" s="54"/>
      <c r="O771" s="56"/>
      <c r="P771" s="56"/>
      <c r="Q771" s="56"/>
      <c r="R771" s="38"/>
      <c r="S771" s="39"/>
    </row>
    <row r="772" spans="1:19" s="40" customFormat="1" ht="12" outlineLevel="4">
      <c r="A772" s="49"/>
      <c r="B772" s="50"/>
      <c r="C772" s="50"/>
      <c r="D772" s="51"/>
      <c r="E772" s="52"/>
      <c r="F772" s="53" t="s">
        <v>740</v>
      </c>
      <c r="G772" s="51"/>
      <c r="H772" s="54">
        <v>16.854000000000003</v>
      </c>
      <c r="I772" s="55"/>
      <c r="J772" s="56"/>
      <c r="K772" s="54"/>
      <c r="L772" s="54"/>
      <c r="M772" s="54"/>
      <c r="N772" s="54"/>
      <c r="O772" s="56"/>
      <c r="P772" s="56"/>
      <c r="Q772" s="56"/>
      <c r="R772" s="38"/>
      <c r="S772" s="39"/>
    </row>
    <row r="773" spans="1:19" s="40" customFormat="1" ht="12" outlineLevel="4">
      <c r="A773" s="49"/>
      <c r="B773" s="50"/>
      <c r="C773" s="50"/>
      <c r="D773" s="51"/>
      <c r="E773" s="52"/>
      <c r="F773" s="53" t="s">
        <v>741</v>
      </c>
      <c r="G773" s="51"/>
      <c r="H773" s="54">
        <v>22.347000000000001</v>
      </c>
      <c r="I773" s="55"/>
      <c r="J773" s="56"/>
      <c r="K773" s="54"/>
      <c r="L773" s="54"/>
      <c r="M773" s="54"/>
      <c r="N773" s="54"/>
      <c r="O773" s="56"/>
      <c r="P773" s="56"/>
      <c r="Q773" s="56"/>
      <c r="R773" s="38"/>
      <c r="S773" s="39"/>
    </row>
    <row r="774" spans="1:19" s="40" customFormat="1" ht="12" outlineLevel="4">
      <c r="A774" s="49"/>
      <c r="B774" s="50"/>
      <c r="C774" s="50"/>
      <c r="D774" s="51"/>
      <c r="E774" s="52"/>
      <c r="F774" s="53" t="s">
        <v>742</v>
      </c>
      <c r="G774" s="51"/>
      <c r="H774" s="54">
        <v>35.246999999999993</v>
      </c>
      <c r="I774" s="55"/>
      <c r="J774" s="56"/>
      <c r="K774" s="54"/>
      <c r="L774" s="54"/>
      <c r="M774" s="54"/>
      <c r="N774" s="54"/>
      <c r="O774" s="56"/>
      <c r="P774" s="56"/>
      <c r="Q774" s="56"/>
      <c r="R774" s="38"/>
      <c r="S774" s="39"/>
    </row>
    <row r="775" spans="1:19" s="40" customFormat="1" ht="12" outlineLevel="4">
      <c r="A775" s="49"/>
      <c r="B775" s="50"/>
      <c r="C775" s="50"/>
      <c r="D775" s="51"/>
      <c r="E775" s="52"/>
      <c r="F775" s="53" t="s">
        <v>743</v>
      </c>
      <c r="G775" s="51"/>
      <c r="H775" s="54">
        <v>7.5740000000000016</v>
      </c>
      <c r="I775" s="55"/>
      <c r="J775" s="56"/>
      <c r="K775" s="54"/>
      <c r="L775" s="54"/>
      <c r="M775" s="54"/>
      <c r="N775" s="54"/>
      <c r="O775" s="56"/>
      <c r="P775" s="56"/>
      <c r="Q775" s="56"/>
      <c r="R775" s="38"/>
      <c r="S775" s="39"/>
    </row>
    <row r="776" spans="1:19" s="40" customFormat="1" ht="12" outlineLevel="4">
      <c r="A776" s="49"/>
      <c r="B776" s="50"/>
      <c r="C776" s="50"/>
      <c r="D776" s="51"/>
      <c r="E776" s="52"/>
      <c r="F776" s="53" t="s">
        <v>744</v>
      </c>
      <c r="G776" s="51"/>
      <c r="H776" s="54">
        <v>9.3470000000000013</v>
      </c>
      <c r="I776" s="55"/>
      <c r="J776" s="56"/>
      <c r="K776" s="54"/>
      <c r="L776" s="54"/>
      <c r="M776" s="54"/>
      <c r="N776" s="54"/>
      <c r="O776" s="56"/>
      <c r="P776" s="56"/>
      <c r="Q776" s="56"/>
      <c r="R776" s="38"/>
      <c r="S776" s="39"/>
    </row>
    <row r="777" spans="1:19" s="40" customFormat="1" ht="12" outlineLevel="4">
      <c r="A777" s="49"/>
      <c r="B777" s="50"/>
      <c r="C777" s="50"/>
      <c r="D777" s="51"/>
      <c r="E777" s="52"/>
      <c r="F777" s="53" t="s">
        <v>745</v>
      </c>
      <c r="G777" s="51"/>
      <c r="H777" s="54">
        <v>29.036999999999999</v>
      </c>
      <c r="I777" s="55"/>
      <c r="J777" s="56"/>
      <c r="K777" s="54"/>
      <c r="L777" s="54"/>
      <c r="M777" s="54"/>
      <c r="N777" s="54"/>
      <c r="O777" s="56"/>
      <c r="P777" s="56"/>
      <c r="Q777" s="56"/>
      <c r="R777" s="38"/>
      <c r="S777" s="39"/>
    </row>
    <row r="778" spans="1:19" s="40" customFormat="1" ht="12" outlineLevel="4">
      <c r="A778" s="49"/>
      <c r="B778" s="50"/>
      <c r="C778" s="50"/>
      <c r="D778" s="51"/>
      <c r="E778" s="52"/>
      <c r="F778" s="53" t="s">
        <v>746</v>
      </c>
      <c r="G778" s="51"/>
      <c r="H778" s="54">
        <v>9.3470000000000013</v>
      </c>
      <c r="I778" s="55"/>
      <c r="J778" s="56"/>
      <c r="K778" s="54"/>
      <c r="L778" s="54"/>
      <c r="M778" s="54"/>
      <c r="N778" s="54"/>
      <c r="O778" s="56"/>
      <c r="P778" s="56"/>
      <c r="Q778" s="56"/>
      <c r="R778" s="38"/>
      <c r="S778" s="39"/>
    </row>
    <row r="779" spans="1:19" s="40" customFormat="1" ht="12" outlineLevel="4">
      <c r="A779" s="49"/>
      <c r="B779" s="50"/>
      <c r="C779" s="50"/>
      <c r="D779" s="51"/>
      <c r="E779" s="52"/>
      <c r="F779" s="53" t="s">
        <v>747</v>
      </c>
      <c r="G779" s="51"/>
      <c r="H779" s="54">
        <v>7.5740000000000016</v>
      </c>
      <c r="I779" s="55"/>
      <c r="J779" s="56"/>
      <c r="K779" s="54"/>
      <c r="L779" s="54"/>
      <c r="M779" s="54"/>
      <c r="N779" s="54"/>
      <c r="O779" s="56"/>
      <c r="P779" s="56"/>
      <c r="Q779" s="56"/>
      <c r="R779" s="38"/>
      <c r="S779" s="39"/>
    </row>
    <row r="780" spans="1:19" s="40" customFormat="1" ht="12" outlineLevel="4">
      <c r="A780" s="49"/>
      <c r="B780" s="50"/>
      <c r="C780" s="50"/>
      <c r="D780" s="51"/>
      <c r="E780" s="52"/>
      <c r="F780" s="53" t="s">
        <v>748</v>
      </c>
      <c r="G780" s="51"/>
      <c r="H780" s="54">
        <v>33.765400000000007</v>
      </c>
      <c r="I780" s="55"/>
      <c r="J780" s="56"/>
      <c r="K780" s="54"/>
      <c r="L780" s="54"/>
      <c r="M780" s="54"/>
      <c r="N780" s="54"/>
      <c r="O780" s="56"/>
      <c r="P780" s="56"/>
      <c r="Q780" s="56"/>
      <c r="R780" s="38"/>
      <c r="S780" s="39"/>
    </row>
    <row r="781" spans="1:19" s="40" customFormat="1" ht="12" outlineLevel="4">
      <c r="A781" s="49"/>
      <c r="B781" s="50"/>
      <c r="C781" s="50"/>
      <c r="D781" s="51"/>
      <c r="E781" s="52"/>
      <c r="F781" s="53" t="s">
        <v>749</v>
      </c>
      <c r="G781" s="51"/>
      <c r="H781" s="54">
        <v>4.125</v>
      </c>
      <c r="I781" s="55"/>
      <c r="J781" s="56"/>
      <c r="K781" s="54"/>
      <c r="L781" s="54"/>
      <c r="M781" s="54"/>
      <c r="N781" s="54"/>
      <c r="O781" s="56"/>
      <c r="P781" s="56"/>
      <c r="Q781" s="56"/>
      <c r="R781" s="38"/>
      <c r="S781" s="39"/>
    </row>
    <row r="782" spans="1:19" s="40" customFormat="1" ht="12" outlineLevel="4">
      <c r="A782" s="49"/>
      <c r="B782" s="50"/>
      <c r="C782" s="50"/>
      <c r="D782" s="51"/>
      <c r="E782" s="52"/>
      <c r="F782" s="53" t="s">
        <v>750</v>
      </c>
      <c r="G782" s="51"/>
      <c r="H782" s="54">
        <v>2.4000000000000004</v>
      </c>
      <c r="I782" s="55"/>
      <c r="J782" s="56"/>
      <c r="K782" s="54"/>
      <c r="L782" s="54"/>
      <c r="M782" s="54"/>
      <c r="N782" s="54"/>
      <c r="O782" s="56"/>
      <c r="P782" s="56"/>
      <c r="Q782" s="56"/>
      <c r="R782" s="38"/>
      <c r="S782" s="39"/>
    </row>
    <row r="783" spans="1:19" s="40" customFormat="1" ht="12" outlineLevel="4">
      <c r="A783" s="49"/>
      <c r="B783" s="50"/>
      <c r="C783" s="50"/>
      <c r="D783" s="51"/>
      <c r="E783" s="52"/>
      <c r="F783" s="53" t="s">
        <v>751</v>
      </c>
      <c r="G783" s="51"/>
      <c r="H783" s="54">
        <v>12.758500000000003</v>
      </c>
      <c r="I783" s="55"/>
      <c r="J783" s="56"/>
      <c r="K783" s="54"/>
      <c r="L783" s="54"/>
      <c r="M783" s="54"/>
      <c r="N783" s="54"/>
      <c r="O783" s="56"/>
      <c r="P783" s="56"/>
      <c r="Q783" s="56"/>
      <c r="R783" s="38"/>
      <c r="S783" s="39"/>
    </row>
    <row r="784" spans="1:19" s="40" customFormat="1" ht="12" outlineLevel="4">
      <c r="A784" s="49"/>
      <c r="B784" s="50"/>
      <c r="C784" s="50"/>
      <c r="D784" s="51"/>
      <c r="E784" s="52"/>
      <c r="F784" s="53" t="s">
        <v>752</v>
      </c>
      <c r="G784" s="51"/>
      <c r="H784" s="54">
        <v>13.382999999999999</v>
      </c>
      <c r="I784" s="55"/>
      <c r="J784" s="56"/>
      <c r="K784" s="54"/>
      <c r="L784" s="54"/>
      <c r="M784" s="54"/>
      <c r="N784" s="54"/>
      <c r="O784" s="56"/>
      <c r="P784" s="56"/>
      <c r="Q784" s="56"/>
      <c r="R784" s="38"/>
      <c r="S784" s="39"/>
    </row>
    <row r="785" spans="1:20" s="40" customFormat="1" ht="12" outlineLevel="4">
      <c r="A785" s="49"/>
      <c r="B785" s="50"/>
      <c r="C785" s="50"/>
      <c r="D785" s="51"/>
      <c r="E785" s="52"/>
      <c r="F785" s="53" t="s">
        <v>753</v>
      </c>
      <c r="G785" s="51"/>
      <c r="H785" s="54">
        <v>7.4210000000000012</v>
      </c>
      <c r="I785" s="55"/>
      <c r="J785" s="56"/>
      <c r="K785" s="54"/>
      <c r="L785" s="54"/>
      <c r="M785" s="54"/>
      <c r="N785" s="54"/>
      <c r="O785" s="56"/>
      <c r="P785" s="56"/>
      <c r="Q785" s="56"/>
      <c r="R785" s="38"/>
      <c r="S785" s="39"/>
    </row>
    <row r="786" spans="1:20" s="40" customFormat="1" ht="12" outlineLevel="4">
      <c r="A786" s="49"/>
      <c r="B786" s="50"/>
      <c r="C786" s="50"/>
      <c r="D786" s="51"/>
      <c r="E786" s="52"/>
      <c r="F786" s="53" t="s">
        <v>754</v>
      </c>
      <c r="G786" s="51"/>
      <c r="H786" s="54">
        <v>12.021000000000001</v>
      </c>
      <c r="I786" s="55"/>
      <c r="J786" s="56"/>
      <c r="K786" s="54"/>
      <c r="L786" s="54"/>
      <c r="M786" s="54"/>
      <c r="N786" s="54"/>
      <c r="O786" s="56"/>
      <c r="P786" s="56"/>
      <c r="Q786" s="56"/>
      <c r="R786" s="38"/>
      <c r="S786" s="39"/>
    </row>
    <row r="787" spans="1:20" s="40" customFormat="1" ht="12" outlineLevel="4">
      <c r="A787" s="49"/>
      <c r="B787" s="50"/>
      <c r="C787" s="50"/>
      <c r="D787" s="51"/>
      <c r="E787" s="52"/>
      <c r="F787" s="53" t="s">
        <v>755</v>
      </c>
      <c r="G787" s="51"/>
      <c r="H787" s="54">
        <v>30.134000000000007</v>
      </c>
      <c r="I787" s="55"/>
      <c r="J787" s="56"/>
      <c r="K787" s="54"/>
      <c r="L787" s="54"/>
      <c r="M787" s="54"/>
      <c r="N787" s="54"/>
      <c r="O787" s="56"/>
      <c r="P787" s="56"/>
      <c r="Q787" s="56"/>
      <c r="R787" s="38"/>
      <c r="S787" s="39"/>
    </row>
    <row r="788" spans="1:20" s="40" customFormat="1" ht="7.5" customHeight="1" outlineLevel="4">
      <c r="A788" s="39"/>
      <c r="B788" s="57"/>
      <c r="C788" s="58"/>
      <c r="D788" s="59"/>
      <c r="E788" s="60"/>
      <c r="F788" s="61"/>
      <c r="G788" s="59"/>
      <c r="H788" s="62"/>
      <c r="I788" s="63"/>
      <c r="J788" s="64"/>
      <c r="K788" s="65"/>
      <c r="L788" s="65"/>
      <c r="M788" s="65"/>
      <c r="N788" s="65"/>
      <c r="O788" s="64"/>
      <c r="P788" s="64"/>
      <c r="Q788" s="64"/>
      <c r="R788" s="38"/>
      <c r="S788" s="39"/>
    </row>
    <row r="789" spans="1:20" s="40" customFormat="1" ht="24" outlineLevel="3">
      <c r="A789" s="41"/>
      <c r="B789" s="42"/>
      <c r="C789" s="43">
        <v>26</v>
      </c>
      <c r="D789" s="44" t="s">
        <v>79</v>
      </c>
      <c r="E789" s="45" t="s">
        <v>756</v>
      </c>
      <c r="F789" s="46" t="s">
        <v>757</v>
      </c>
      <c r="G789" s="44" t="s">
        <v>130</v>
      </c>
      <c r="H789" s="47">
        <v>640.3900000000001</v>
      </c>
      <c r="I789" s="72"/>
      <c r="J789" s="48">
        <f>H789*I789</f>
        <v>0</v>
      </c>
      <c r="K789" s="47"/>
      <c r="L789" s="47">
        <f>H789*K789</f>
        <v>0</v>
      </c>
      <c r="M789" s="47">
        <v>0.05</v>
      </c>
      <c r="N789" s="47">
        <f>H789*M789</f>
        <v>32.019500000000008</v>
      </c>
      <c r="O789" s="48">
        <v>21</v>
      </c>
      <c r="P789" s="48">
        <f>J789*(O789/100)</f>
        <v>0</v>
      </c>
      <c r="Q789" s="48">
        <f>J789+P789</f>
        <v>0</v>
      </c>
      <c r="R789" s="39"/>
      <c r="S789" s="39"/>
      <c r="T789" s="39"/>
    </row>
    <row r="790" spans="1:20" s="40" customFormat="1" ht="12" outlineLevel="4">
      <c r="A790" s="49"/>
      <c r="B790" s="50"/>
      <c r="C790" s="50"/>
      <c r="D790" s="51"/>
      <c r="E790" s="52" t="s">
        <v>14</v>
      </c>
      <c r="F790" s="53" t="s">
        <v>264</v>
      </c>
      <c r="G790" s="51"/>
      <c r="H790" s="54">
        <v>0</v>
      </c>
      <c r="I790" s="55"/>
      <c r="J790" s="56"/>
      <c r="K790" s="54"/>
      <c r="L790" s="54"/>
      <c r="M790" s="54"/>
      <c r="N790" s="54"/>
      <c r="O790" s="56"/>
      <c r="P790" s="56"/>
      <c r="Q790" s="56"/>
      <c r="R790" s="38"/>
      <c r="S790" s="39"/>
    </row>
    <row r="791" spans="1:20" s="40" customFormat="1" ht="12" outlineLevel="4">
      <c r="A791" s="49"/>
      <c r="B791" s="50"/>
      <c r="C791" s="50"/>
      <c r="D791" s="51"/>
      <c r="E791" s="52"/>
      <c r="F791" s="53" t="s">
        <v>758</v>
      </c>
      <c r="G791" s="51"/>
      <c r="H791" s="54">
        <v>29.5</v>
      </c>
      <c r="I791" s="55"/>
      <c r="J791" s="56"/>
      <c r="K791" s="54"/>
      <c r="L791" s="54"/>
      <c r="M791" s="54"/>
      <c r="N791" s="54"/>
      <c r="O791" s="56"/>
      <c r="P791" s="56"/>
      <c r="Q791" s="56"/>
      <c r="R791" s="38"/>
      <c r="S791" s="39"/>
    </row>
    <row r="792" spans="1:20" s="40" customFormat="1" ht="12" outlineLevel="4">
      <c r="A792" s="49"/>
      <c r="B792" s="50"/>
      <c r="C792" s="50"/>
      <c r="D792" s="51"/>
      <c r="E792" s="52"/>
      <c r="F792" s="53" t="s">
        <v>759</v>
      </c>
      <c r="G792" s="51"/>
      <c r="H792" s="54">
        <v>18.3</v>
      </c>
      <c r="I792" s="55"/>
      <c r="J792" s="56"/>
      <c r="K792" s="54"/>
      <c r="L792" s="54"/>
      <c r="M792" s="54"/>
      <c r="N792" s="54"/>
      <c r="O792" s="56"/>
      <c r="P792" s="56"/>
      <c r="Q792" s="56"/>
      <c r="R792" s="38"/>
      <c r="S792" s="39"/>
    </row>
    <row r="793" spans="1:20" s="40" customFormat="1" ht="12" outlineLevel="4">
      <c r="A793" s="49"/>
      <c r="B793" s="50"/>
      <c r="C793" s="50"/>
      <c r="D793" s="51"/>
      <c r="E793" s="52"/>
      <c r="F793" s="53" t="s">
        <v>760</v>
      </c>
      <c r="G793" s="51"/>
      <c r="H793" s="54">
        <v>30.2</v>
      </c>
      <c r="I793" s="55"/>
      <c r="J793" s="56"/>
      <c r="K793" s="54"/>
      <c r="L793" s="54"/>
      <c r="M793" s="54"/>
      <c r="N793" s="54"/>
      <c r="O793" s="56"/>
      <c r="P793" s="56"/>
      <c r="Q793" s="56"/>
      <c r="R793" s="38"/>
      <c r="S793" s="39"/>
    </row>
    <row r="794" spans="1:20" s="40" customFormat="1" ht="12" outlineLevel="4">
      <c r="A794" s="49"/>
      <c r="B794" s="50"/>
      <c r="C794" s="50"/>
      <c r="D794" s="51"/>
      <c r="E794" s="52"/>
      <c r="F794" s="53" t="s">
        <v>761</v>
      </c>
      <c r="G794" s="51"/>
      <c r="H794" s="54">
        <v>27.8</v>
      </c>
      <c r="I794" s="55"/>
      <c r="J794" s="56"/>
      <c r="K794" s="54"/>
      <c r="L794" s="54"/>
      <c r="M794" s="54"/>
      <c r="N794" s="54"/>
      <c r="O794" s="56"/>
      <c r="P794" s="56"/>
      <c r="Q794" s="56"/>
      <c r="R794" s="38"/>
      <c r="S794" s="39"/>
    </row>
    <row r="795" spans="1:20" s="40" customFormat="1" ht="12" outlineLevel="4">
      <c r="A795" s="49"/>
      <c r="B795" s="50"/>
      <c r="C795" s="50"/>
      <c r="D795" s="51"/>
      <c r="E795" s="52"/>
      <c r="F795" s="53" t="s">
        <v>762</v>
      </c>
      <c r="G795" s="51"/>
      <c r="H795" s="54">
        <v>30.31</v>
      </c>
      <c r="I795" s="55"/>
      <c r="J795" s="56"/>
      <c r="K795" s="54"/>
      <c r="L795" s="54"/>
      <c r="M795" s="54"/>
      <c r="N795" s="54"/>
      <c r="O795" s="56"/>
      <c r="P795" s="56"/>
      <c r="Q795" s="56"/>
      <c r="R795" s="38"/>
      <c r="S795" s="39"/>
    </row>
    <row r="796" spans="1:20" s="40" customFormat="1" ht="12" outlineLevel="4">
      <c r="A796" s="49"/>
      <c r="B796" s="50"/>
      <c r="C796" s="50"/>
      <c r="D796" s="51"/>
      <c r="E796" s="52"/>
      <c r="F796" s="53" t="s">
        <v>763</v>
      </c>
      <c r="G796" s="51"/>
      <c r="H796" s="54">
        <v>23.65</v>
      </c>
      <c r="I796" s="55"/>
      <c r="J796" s="56"/>
      <c r="K796" s="54"/>
      <c r="L796" s="54"/>
      <c r="M796" s="54"/>
      <c r="N796" s="54"/>
      <c r="O796" s="56"/>
      <c r="P796" s="56"/>
      <c r="Q796" s="56"/>
      <c r="R796" s="38"/>
      <c r="S796" s="39"/>
    </row>
    <row r="797" spans="1:20" s="40" customFormat="1" ht="12" outlineLevel="4">
      <c r="A797" s="49"/>
      <c r="B797" s="50"/>
      <c r="C797" s="50"/>
      <c r="D797" s="51"/>
      <c r="E797" s="52"/>
      <c r="F797" s="53" t="s">
        <v>764</v>
      </c>
      <c r="G797" s="51"/>
      <c r="H797" s="54">
        <v>8.8699999999999992</v>
      </c>
      <c r="I797" s="55"/>
      <c r="J797" s="56"/>
      <c r="K797" s="54"/>
      <c r="L797" s="54"/>
      <c r="M797" s="54"/>
      <c r="N797" s="54"/>
      <c r="O797" s="56"/>
      <c r="P797" s="56"/>
      <c r="Q797" s="56"/>
      <c r="R797" s="38"/>
      <c r="S797" s="39"/>
    </row>
    <row r="798" spans="1:20" s="40" customFormat="1" ht="12" outlineLevel="4">
      <c r="A798" s="49"/>
      <c r="B798" s="50"/>
      <c r="C798" s="50"/>
      <c r="D798" s="51"/>
      <c r="E798" s="52"/>
      <c r="F798" s="53" t="s">
        <v>765</v>
      </c>
      <c r="G798" s="51"/>
      <c r="H798" s="54">
        <v>14.55</v>
      </c>
      <c r="I798" s="55"/>
      <c r="J798" s="56"/>
      <c r="K798" s="54"/>
      <c r="L798" s="54"/>
      <c r="M798" s="54"/>
      <c r="N798" s="54"/>
      <c r="O798" s="56"/>
      <c r="P798" s="56"/>
      <c r="Q798" s="56"/>
      <c r="R798" s="38"/>
      <c r="S798" s="39"/>
    </row>
    <row r="799" spans="1:20" s="40" customFormat="1" ht="12" outlineLevel="4">
      <c r="A799" s="49"/>
      <c r="B799" s="50"/>
      <c r="C799" s="50"/>
      <c r="D799" s="51"/>
      <c r="E799" s="52"/>
      <c r="F799" s="53" t="s">
        <v>766</v>
      </c>
      <c r="G799" s="51"/>
      <c r="H799" s="54">
        <v>2.35</v>
      </c>
      <c r="I799" s="55"/>
      <c r="J799" s="56"/>
      <c r="K799" s="54"/>
      <c r="L799" s="54"/>
      <c r="M799" s="54"/>
      <c r="N799" s="54"/>
      <c r="O799" s="56"/>
      <c r="P799" s="56"/>
      <c r="Q799" s="56"/>
      <c r="R799" s="38"/>
      <c r="S799" s="39"/>
    </row>
    <row r="800" spans="1:20" s="40" customFormat="1" ht="12" outlineLevel="4">
      <c r="A800" s="49"/>
      <c r="B800" s="50"/>
      <c r="C800" s="50"/>
      <c r="D800" s="51"/>
      <c r="E800" s="52"/>
      <c r="F800" s="53" t="s">
        <v>767</v>
      </c>
      <c r="G800" s="51"/>
      <c r="H800" s="54">
        <v>1.8</v>
      </c>
      <c r="I800" s="55"/>
      <c r="J800" s="56"/>
      <c r="K800" s="54"/>
      <c r="L800" s="54"/>
      <c r="M800" s="54"/>
      <c r="N800" s="54"/>
      <c r="O800" s="56"/>
      <c r="P800" s="56"/>
      <c r="Q800" s="56"/>
      <c r="R800" s="38"/>
      <c r="S800" s="39"/>
    </row>
    <row r="801" spans="1:19" s="40" customFormat="1" ht="12" outlineLevel="4">
      <c r="A801" s="49"/>
      <c r="B801" s="50"/>
      <c r="C801" s="50"/>
      <c r="D801" s="51"/>
      <c r="E801" s="52"/>
      <c r="F801" s="53" t="s">
        <v>768</v>
      </c>
      <c r="G801" s="51"/>
      <c r="H801" s="54">
        <v>5.9</v>
      </c>
      <c r="I801" s="55"/>
      <c r="J801" s="56"/>
      <c r="K801" s="54"/>
      <c r="L801" s="54"/>
      <c r="M801" s="54"/>
      <c r="N801" s="54"/>
      <c r="O801" s="56"/>
      <c r="P801" s="56"/>
      <c r="Q801" s="56"/>
      <c r="R801" s="38"/>
      <c r="S801" s="39"/>
    </row>
    <row r="802" spans="1:19" s="40" customFormat="1" ht="12" outlineLevel="4">
      <c r="A802" s="49"/>
      <c r="B802" s="50"/>
      <c r="C802" s="50"/>
      <c r="D802" s="51"/>
      <c r="E802" s="52"/>
      <c r="F802" s="53" t="s">
        <v>769</v>
      </c>
      <c r="G802" s="51"/>
      <c r="H802" s="54">
        <v>13.24</v>
      </c>
      <c r="I802" s="55"/>
      <c r="J802" s="56"/>
      <c r="K802" s="54"/>
      <c r="L802" s="54"/>
      <c r="M802" s="54"/>
      <c r="N802" s="54"/>
      <c r="O802" s="56"/>
      <c r="P802" s="56"/>
      <c r="Q802" s="56"/>
      <c r="R802" s="38"/>
      <c r="S802" s="39"/>
    </row>
    <row r="803" spans="1:19" s="40" customFormat="1" ht="12" outlineLevel="4">
      <c r="A803" s="49"/>
      <c r="B803" s="50"/>
      <c r="C803" s="50"/>
      <c r="D803" s="51"/>
      <c r="E803" s="52"/>
      <c r="F803" s="53" t="s">
        <v>770</v>
      </c>
      <c r="G803" s="51"/>
      <c r="H803" s="54">
        <v>2.23</v>
      </c>
      <c r="I803" s="55"/>
      <c r="J803" s="56"/>
      <c r="K803" s="54"/>
      <c r="L803" s="54"/>
      <c r="M803" s="54"/>
      <c r="N803" s="54"/>
      <c r="O803" s="56"/>
      <c r="P803" s="56"/>
      <c r="Q803" s="56"/>
      <c r="R803" s="38"/>
      <c r="S803" s="39"/>
    </row>
    <row r="804" spans="1:19" s="40" customFormat="1" ht="12" outlineLevel="4">
      <c r="A804" s="49"/>
      <c r="B804" s="50"/>
      <c r="C804" s="50"/>
      <c r="D804" s="51"/>
      <c r="E804" s="52"/>
      <c r="F804" s="53" t="s">
        <v>771</v>
      </c>
      <c r="G804" s="51"/>
      <c r="H804" s="54">
        <v>3.76</v>
      </c>
      <c r="I804" s="55"/>
      <c r="J804" s="56"/>
      <c r="K804" s="54"/>
      <c r="L804" s="54"/>
      <c r="M804" s="54"/>
      <c r="N804" s="54"/>
      <c r="O804" s="56"/>
      <c r="P804" s="56"/>
      <c r="Q804" s="56"/>
      <c r="R804" s="38"/>
      <c r="S804" s="39"/>
    </row>
    <row r="805" spans="1:19" s="40" customFormat="1" ht="12" outlineLevel="4">
      <c r="A805" s="49"/>
      <c r="B805" s="50"/>
      <c r="C805" s="50"/>
      <c r="D805" s="51"/>
      <c r="E805" s="52"/>
      <c r="F805" s="53" t="s">
        <v>772</v>
      </c>
      <c r="G805" s="51"/>
      <c r="H805" s="54">
        <v>17.2</v>
      </c>
      <c r="I805" s="55"/>
      <c r="J805" s="56"/>
      <c r="K805" s="54"/>
      <c r="L805" s="54"/>
      <c r="M805" s="54"/>
      <c r="N805" s="54"/>
      <c r="O805" s="56"/>
      <c r="P805" s="56"/>
      <c r="Q805" s="56"/>
      <c r="R805" s="38"/>
      <c r="S805" s="39"/>
    </row>
    <row r="806" spans="1:19" s="40" customFormat="1" ht="12" outlineLevel="4">
      <c r="A806" s="49"/>
      <c r="B806" s="50"/>
      <c r="C806" s="50"/>
      <c r="D806" s="51"/>
      <c r="E806" s="52"/>
      <c r="F806" s="53" t="s">
        <v>773</v>
      </c>
      <c r="G806" s="51"/>
      <c r="H806" s="54">
        <v>27.72</v>
      </c>
      <c r="I806" s="55"/>
      <c r="J806" s="56"/>
      <c r="K806" s="54"/>
      <c r="L806" s="54"/>
      <c r="M806" s="54"/>
      <c r="N806" s="54"/>
      <c r="O806" s="56"/>
      <c r="P806" s="56"/>
      <c r="Q806" s="56"/>
      <c r="R806" s="38"/>
      <c r="S806" s="39"/>
    </row>
    <row r="807" spans="1:19" s="40" customFormat="1" ht="12" outlineLevel="4">
      <c r="A807" s="49"/>
      <c r="B807" s="50"/>
      <c r="C807" s="50"/>
      <c r="D807" s="51"/>
      <c r="E807" s="52"/>
      <c r="F807" s="53" t="s">
        <v>774</v>
      </c>
      <c r="G807" s="51"/>
      <c r="H807" s="54">
        <v>33.200000000000003</v>
      </c>
      <c r="I807" s="55"/>
      <c r="J807" s="56"/>
      <c r="K807" s="54"/>
      <c r="L807" s="54"/>
      <c r="M807" s="54"/>
      <c r="N807" s="54"/>
      <c r="O807" s="56"/>
      <c r="P807" s="56"/>
      <c r="Q807" s="56"/>
      <c r="R807" s="38"/>
      <c r="S807" s="39"/>
    </row>
    <row r="808" spans="1:19" s="40" customFormat="1" ht="12" outlineLevel="4">
      <c r="A808" s="49"/>
      <c r="B808" s="50"/>
      <c r="C808" s="50"/>
      <c r="D808" s="51"/>
      <c r="E808" s="52"/>
      <c r="F808" s="53" t="s">
        <v>775</v>
      </c>
      <c r="G808" s="51"/>
      <c r="H808" s="54">
        <v>1.21</v>
      </c>
      <c r="I808" s="55"/>
      <c r="J808" s="56"/>
      <c r="K808" s="54"/>
      <c r="L808" s="54"/>
      <c r="M808" s="54"/>
      <c r="N808" s="54"/>
      <c r="O808" s="56"/>
      <c r="P808" s="56"/>
      <c r="Q808" s="56"/>
      <c r="R808" s="38"/>
      <c r="S808" s="39"/>
    </row>
    <row r="809" spans="1:19" s="40" customFormat="1" ht="12" outlineLevel="4">
      <c r="A809" s="49"/>
      <c r="B809" s="50"/>
      <c r="C809" s="50"/>
      <c r="D809" s="51"/>
      <c r="E809" s="52"/>
      <c r="F809" s="53" t="s">
        <v>776</v>
      </c>
      <c r="G809" s="51"/>
      <c r="H809" s="54">
        <v>1.54</v>
      </c>
      <c r="I809" s="55"/>
      <c r="J809" s="56"/>
      <c r="K809" s="54"/>
      <c r="L809" s="54"/>
      <c r="M809" s="54"/>
      <c r="N809" s="54"/>
      <c r="O809" s="56"/>
      <c r="P809" s="56"/>
      <c r="Q809" s="56"/>
      <c r="R809" s="38"/>
      <c r="S809" s="39"/>
    </row>
    <row r="810" spans="1:19" s="40" customFormat="1" ht="12" outlineLevel="4">
      <c r="A810" s="49"/>
      <c r="B810" s="50"/>
      <c r="C810" s="50"/>
      <c r="D810" s="51"/>
      <c r="E810" s="52"/>
      <c r="F810" s="53" t="s">
        <v>777</v>
      </c>
      <c r="G810" s="51"/>
      <c r="H810" s="54">
        <v>4.2</v>
      </c>
      <c r="I810" s="55"/>
      <c r="J810" s="56"/>
      <c r="K810" s="54"/>
      <c r="L810" s="54"/>
      <c r="M810" s="54"/>
      <c r="N810" s="54"/>
      <c r="O810" s="56"/>
      <c r="P810" s="56"/>
      <c r="Q810" s="56"/>
      <c r="R810" s="38"/>
      <c r="S810" s="39"/>
    </row>
    <row r="811" spans="1:19" s="40" customFormat="1" ht="12" outlineLevel="4">
      <c r="A811" s="49"/>
      <c r="B811" s="50"/>
      <c r="C811" s="50"/>
      <c r="D811" s="51"/>
      <c r="E811" s="52"/>
      <c r="F811" s="53" t="s">
        <v>778</v>
      </c>
      <c r="G811" s="51"/>
      <c r="H811" s="54">
        <v>13.3</v>
      </c>
      <c r="I811" s="55"/>
      <c r="J811" s="56"/>
      <c r="K811" s="54"/>
      <c r="L811" s="54"/>
      <c r="M811" s="54"/>
      <c r="N811" s="54"/>
      <c r="O811" s="56"/>
      <c r="P811" s="56"/>
      <c r="Q811" s="56"/>
      <c r="R811" s="38"/>
      <c r="S811" s="39"/>
    </row>
    <row r="812" spans="1:19" s="40" customFormat="1" ht="12" outlineLevel="4">
      <c r="A812" s="49"/>
      <c r="B812" s="50"/>
      <c r="C812" s="50"/>
      <c r="D812" s="51"/>
      <c r="E812" s="52"/>
      <c r="F812" s="53" t="s">
        <v>272</v>
      </c>
      <c r="G812" s="51"/>
      <c r="H812" s="54">
        <v>0</v>
      </c>
      <c r="I812" s="55"/>
      <c r="J812" s="56"/>
      <c r="K812" s="54"/>
      <c r="L812" s="54"/>
      <c r="M812" s="54"/>
      <c r="N812" s="54"/>
      <c r="O812" s="56"/>
      <c r="P812" s="56"/>
      <c r="Q812" s="56"/>
      <c r="R812" s="38"/>
      <c r="S812" s="39"/>
    </row>
    <row r="813" spans="1:19" s="40" customFormat="1" ht="12" outlineLevel="4">
      <c r="A813" s="49"/>
      <c r="B813" s="50"/>
      <c r="C813" s="50"/>
      <c r="D813" s="51"/>
      <c r="E813" s="52"/>
      <c r="F813" s="53" t="s">
        <v>779</v>
      </c>
      <c r="G813" s="51"/>
      <c r="H813" s="54">
        <v>22.6</v>
      </c>
      <c r="I813" s="55"/>
      <c r="J813" s="56"/>
      <c r="K813" s="54"/>
      <c r="L813" s="54"/>
      <c r="M813" s="54"/>
      <c r="N813" s="54"/>
      <c r="O813" s="56"/>
      <c r="P813" s="56"/>
      <c r="Q813" s="56"/>
      <c r="R813" s="38"/>
      <c r="S813" s="39"/>
    </row>
    <row r="814" spans="1:19" s="40" customFormat="1" ht="12" outlineLevel="4">
      <c r="A814" s="49"/>
      <c r="B814" s="50"/>
      <c r="C814" s="50"/>
      <c r="D814" s="51"/>
      <c r="E814" s="52"/>
      <c r="F814" s="53" t="s">
        <v>780</v>
      </c>
      <c r="G814" s="51"/>
      <c r="H814" s="54">
        <v>0.98</v>
      </c>
      <c r="I814" s="55"/>
      <c r="J814" s="56"/>
      <c r="K814" s="54"/>
      <c r="L814" s="54"/>
      <c r="M814" s="54"/>
      <c r="N814" s="54"/>
      <c r="O814" s="56"/>
      <c r="P814" s="56"/>
      <c r="Q814" s="56"/>
      <c r="R814" s="38"/>
      <c r="S814" s="39"/>
    </row>
    <row r="815" spans="1:19" s="40" customFormat="1" ht="12" outlineLevel="4">
      <c r="A815" s="49"/>
      <c r="B815" s="50"/>
      <c r="C815" s="50"/>
      <c r="D815" s="51"/>
      <c r="E815" s="52"/>
      <c r="F815" s="53" t="s">
        <v>781</v>
      </c>
      <c r="G815" s="51"/>
      <c r="H815" s="54">
        <v>10.5</v>
      </c>
      <c r="I815" s="55"/>
      <c r="J815" s="56"/>
      <c r="K815" s="54"/>
      <c r="L815" s="54"/>
      <c r="M815" s="54"/>
      <c r="N815" s="54"/>
      <c r="O815" s="56"/>
      <c r="P815" s="56"/>
      <c r="Q815" s="56"/>
      <c r="R815" s="38"/>
      <c r="S815" s="39"/>
    </row>
    <row r="816" spans="1:19" s="40" customFormat="1" ht="12" outlineLevel="4">
      <c r="A816" s="49"/>
      <c r="B816" s="50"/>
      <c r="C816" s="50"/>
      <c r="D816" s="51"/>
      <c r="E816" s="52"/>
      <c r="F816" s="53" t="s">
        <v>782</v>
      </c>
      <c r="G816" s="51"/>
      <c r="H816" s="54">
        <v>6.9</v>
      </c>
      <c r="I816" s="55"/>
      <c r="J816" s="56"/>
      <c r="K816" s="54"/>
      <c r="L816" s="54"/>
      <c r="M816" s="54"/>
      <c r="N816" s="54"/>
      <c r="O816" s="56"/>
      <c r="P816" s="56"/>
      <c r="Q816" s="56"/>
      <c r="R816" s="38"/>
      <c r="S816" s="39"/>
    </row>
    <row r="817" spans="1:19" s="40" customFormat="1" ht="12" outlineLevel="4">
      <c r="A817" s="49"/>
      <c r="B817" s="50"/>
      <c r="C817" s="50"/>
      <c r="D817" s="51"/>
      <c r="E817" s="52"/>
      <c r="F817" s="53" t="s">
        <v>783</v>
      </c>
      <c r="G817" s="51"/>
      <c r="H817" s="54">
        <v>2.9</v>
      </c>
      <c r="I817" s="55"/>
      <c r="J817" s="56"/>
      <c r="K817" s="54"/>
      <c r="L817" s="54"/>
      <c r="M817" s="54"/>
      <c r="N817" s="54"/>
      <c r="O817" s="56"/>
      <c r="P817" s="56"/>
      <c r="Q817" s="56"/>
      <c r="R817" s="38"/>
      <c r="S817" s="39"/>
    </row>
    <row r="818" spans="1:19" s="40" customFormat="1" ht="12" outlineLevel="4">
      <c r="A818" s="49"/>
      <c r="B818" s="50"/>
      <c r="C818" s="50"/>
      <c r="D818" s="51"/>
      <c r="E818" s="52"/>
      <c r="F818" s="53" t="s">
        <v>784</v>
      </c>
      <c r="G818" s="51"/>
      <c r="H818" s="54">
        <v>12.1</v>
      </c>
      <c r="I818" s="55"/>
      <c r="J818" s="56"/>
      <c r="K818" s="54"/>
      <c r="L818" s="54"/>
      <c r="M818" s="54"/>
      <c r="N818" s="54"/>
      <c r="O818" s="56"/>
      <c r="P818" s="56"/>
      <c r="Q818" s="56"/>
      <c r="R818" s="38"/>
      <c r="S818" s="39"/>
    </row>
    <row r="819" spans="1:19" s="40" customFormat="1" ht="12" outlineLevel="4">
      <c r="A819" s="49"/>
      <c r="B819" s="50"/>
      <c r="C819" s="50"/>
      <c r="D819" s="51"/>
      <c r="E819" s="52"/>
      <c r="F819" s="53" t="s">
        <v>777</v>
      </c>
      <c r="G819" s="51"/>
      <c r="H819" s="54">
        <v>4.2</v>
      </c>
      <c r="I819" s="55"/>
      <c r="J819" s="56"/>
      <c r="K819" s="54"/>
      <c r="L819" s="54"/>
      <c r="M819" s="54"/>
      <c r="N819" s="54"/>
      <c r="O819" s="56"/>
      <c r="P819" s="56"/>
      <c r="Q819" s="56"/>
      <c r="R819" s="38"/>
      <c r="S819" s="39"/>
    </row>
    <row r="820" spans="1:19" s="40" customFormat="1" ht="12" outlineLevel="4">
      <c r="A820" s="49"/>
      <c r="B820" s="50"/>
      <c r="C820" s="50"/>
      <c r="D820" s="51"/>
      <c r="E820" s="52"/>
      <c r="F820" s="53" t="s">
        <v>785</v>
      </c>
      <c r="G820" s="51"/>
      <c r="H820" s="54">
        <v>9.8000000000000007</v>
      </c>
      <c r="I820" s="55"/>
      <c r="J820" s="56"/>
      <c r="K820" s="54"/>
      <c r="L820" s="54"/>
      <c r="M820" s="54"/>
      <c r="N820" s="54"/>
      <c r="O820" s="56"/>
      <c r="P820" s="56"/>
      <c r="Q820" s="56"/>
      <c r="R820" s="38"/>
      <c r="S820" s="39"/>
    </row>
    <row r="821" spans="1:19" s="40" customFormat="1" ht="12" outlineLevel="4">
      <c r="A821" s="49"/>
      <c r="B821" s="50"/>
      <c r="C821" s="50"/>
      <c r="D821" s="51"/>
      <c r="E821" s="52"/>
      <c r="F821" s="53" t="s">
        <v>786</v>
      </c>
      <c r="G821" s="51"/>
      <c r="H821" s="54">
        <v>16.5</v>
      </c>
      <c r="I821" s="55"/>
      <c r="J821" s="56"/>
      <c r="K821" s="54"/>
      <c r="L821" s="54"/>
      <c r="M821" s="54"/>
      <c r="N821" s="54"/>
      <c r="O821" s="56"/>
      <c r="P821" s="56"/>
      <c r="Q821" s="56"/>
      <c r="R821" s="38"/>
      <c r="S821" s="39"/>
    </row>
    <row r="822" spans="1:19" s="40" customFormat="1" ht="12" outlineLevel="4">
      <c r="A822" s="49"/>
      <c r="B822" s="50"/>
      <c r="C822" s="50"/>
      <c r="D822" s="51"/>
      <c r="E822" s="52"/>
      <c r="F822" s="53" t="s">
        <v>767</v>
      </c>
      <c r="G822" s="51"/>
      <c r="H822" s="54">
        <v>1.8</v>
      </c>
      <c r="I822" s="55"/>
      <c r="J822" s="56"/>
      <c r="K822" s="54"/>
      <c r="L822" s="54"/>
      <c r="M822" s="54"/>
      <c r="N822" s="54"/>
      <c r="O822" s="56"/>
      <c r="P822" s="56"/>
      <c r="Q822" s="56"/>
      <c r="R822" s="38"/>
      <c r="S822" s="39"/>
    </row>
    <row r="823" spans="1:19" s="40" customFormat="1" ht="12" outlineLevel="4">
      <c r="A823" s="49"/>
      <c r="B823" s="50"/>
      <c r="C823" s="50"/>
      <c r="D823" s="51"/>
      <c r="E823" s="52"/>
      <c r="F823" s="53" t="s">
        <v>767</v>
      </c>
      <c r="G823" s="51"/>
      <c r="H823" s="54">
        <v>1.8</v>
      </c>
      <c r="I823" s="55"/>
      <c r="J823" s="56"/>
      <c r="K823" s="54"/>
      <c r="L823" s="54"/>
      <c r="M823" s="54"/>
      <c r="N823" s="54"/>
      <c r="O823" s="56"/>
      <c r="P823" s="56"/>
      <c r="Q823" s="56"/>
      <c r="R823" s="38"/>
      <c r="S823" s="39"/>
    </row>
    <row r="824" spans="1:19" s="40" customFormat="1" ht="12" outlineLevel="4">
      <c r="A824" s="49"/>
      <c r="B824" s="50"/>
      <c r="C824" s="50"/>
      <c r="D824" s="51"/>
      <c r="E824" s="52"/>
      <c r="F824" s="53" t="s">
        <v>782</v>
      </c>
      <c r="G824" s="51"/>
      <c r="H824" s="54">
        <v>6.9</v>
      </c>
      <c r="I824" s="55"/>
      <c r="J824" s="56"/>
      <c r="K824" s="54"/>
      <c r="L824" s="54"/>
      <c r="M824" s="54"/>
      <c r="N824" s="54"/>
      <c r="O824" s="56"/>
      <c r="P824" s="56"/>
      <c r="Q824" s="56"/>
      <c r="R824" s="38"/>
      <c r="S824" s="39"/>
    </row>
    <row r="825" spans="1:19" s="40" customFormat="1" ht="12" outlineLevel="4">
      <c r="A825" s="49"/>
      <c r="B825" s="50"/>
      <c r="C825" s="50"/>
      <c r="D825" s="51"/>
      <c r="E825" s="52"/>
      <c r="F825" s="53" t="s">
        <v>787</v>
      </c>
      <c r="G825" s="51"/>
      <c r="H825" s="54">
        <v>8.5</v>
      </c>
      <c r="I825" s="55"/>
      <c r="J825" s="56"/>
      <c r="K825" s="54"/>
      <c r="L825" s="54"/>
      <c r="M825" s="54"/>
      <c r="N825" s="54"/>
      <c r="O825" s="56"/>
      <c r="P825" s="56"/>
      <c r="Q825" s="56"/>
      <c r="R825" s="38"/>
      <c r="S825" s="39"/>
    </row>
    <row r="826" spans="1:19" s="40" customFormat="1" ht="12" outlineLevel="4">
      <c r="A826" s="49"/>
      <c r="B826" s="50"/>
      <c r="C826" s="50"/>
      <c r="D826" s="51"/>
      <c r="E826" s="52"/>
      <c r="F826" s="53" t="s">
        <v>788</v>
      </c>
      <c r="G826" s="51"/>
      <c r="H826" s="54">
        <v>13</v>
      </c>
      <c r="I826" s="55"/>
      <c r="J826" s="56"/>
      <c r="K826" s="54"/>
      <c r="L826" s="54"/>
      <c r="M826" s="54"/>
      <c r="N826" s="54"/>
      <c r="O826" s="56"/>
      <c r="P826" s="56"/>
      <c r="Q826" s="56"/>
      <c r="R826" s="38"/>
      <c r="S826" s="39"/>
    </row>
    <row r="827" spans="1:19" s="40" customFormat="1" ht="12" outlineLevel="4">
      <c r="A827" s="49"/>
      <c r="B827" s="50"/>
      <c r="C827" s="50"/>
      <c r="D827" s="51"/>
      <c r="E827" s="52"/>
      <c r="F827" s="53" t="s">
        <v>789</v>
      </c>
      <c r="G827" s="51"/>
      <c r="H827" s="54">
        <v>21.7</v>
      </c>
      <c r="I827" s="55"/>
      <c r="J827" s="56"/>
      <c r="K827" s="54"/>
      <c r="L827" s="54"/>
      <c r="M827" s="54"/>
      <c r="N827" s="54"/>
      <c r="O827" s="56"/>
      <c r="P827" s="56"/>
      <c r="Q827" s="56"/>
      <c r="R827" s="38"/>
      <c r="S827" s="39"/>
    </row>
    <row r="828" spans="1:19" s="40" customFormat="1" ht="12" outlineLevel="4">
      <c r="A828" s="49"/>
      <c r="B828" s="50"/>
      <c r="C828" s="50"/>
      <c r="D828" s="51"/>
      <c r="E828" s="52"/>
      <c r="F828" s="53" t="s">
        <v>790</v>
      </c>
      <c r="G828" s="51"/>
      <c r="H828" s="54">
        <v>19.600000000000001</v>
      </c>
      <c r="I828" s="55"/>
      <c r="J828" s="56"/>
      <c r="K828" s="54"/>
      <c r="L828" s="54"/>
      <c r="M828" s="54"/>
      <c r="N828" s="54"/>
      <c r="O828" s="56"/>
      <c r="P828" s="56"/>
      <c r="Q828" s="56"/>
      <c r="R828" s="38"/>
      <c r="S828" s="39"/>
    </row>
    <row r="829" spans="1:19" s="40" customFormat="1" ht="12" outlineLevel="4">
      <c r="A829" s="49"/>
      <c r="B829" s="50"/>
      <c r="C829" s="50"/>
      <c r="D829" s="51"/>
      <c r="E829" s="52"/>
      <c r="F829" s="53" t="s">
        <v>791</v>
      </c>
      <c r="G829" s="51"/>
      <c r="H829" s="54">
        <v>19.8</v>
      </c>
      <c r="I829" s="55"/>
      <c r="J829" s="56"/>
      <c r="K829" s="54"/>
      <c r="L829" s="54"/>
      <c r="M829" s="54"/>
      <c r="N829" s="54"/>
      <c r="O829" s="56"/>
      <c r="P829" s="56"/>
      <c r="Q829" s="56"/>
      <c r="R829" s="38"/>
      <c r="S829" s="39"/>
    </row>
    <row r="830" spans="1:19" s="40" customFormat="1" ht="12" outlineLevel="4">
      <c r="A830" s="49"/>
      <c r="B830" s="50"/>
      <c r="C830" s="50"/>
      <c r="D830" s="51"/>
      <c r="E830" s="52"/>
      <c r="F830" s="53" t="s">
        <v>792</v>
      </c>
      <c r="G830" s="51"/>
      <c r="H830" s="54">
        <v>13.4</v>
      </c>
      <c r="I830" s="55"/>
      <c r="J830" s="56"/>
      <c r="K830" s="54"/>
      <c r="L830" s="54"/>
      <c r="M830" s="54"/>
      <c r="N830" s="54"/>
      <c r="O830" s="56"/>
      <c r="P830" s="56"/>
      <c r="Q830" s="56"/>
      <c r="R830" s="38"/>
      <c r="S830" s="39"/>
    </row>
    <row r="831" spans="1:19" s="40" customFormat="1" ht="12" outlineLevel="4">
      <c r="A831" s="49"/>
      <c r="B831" s="50"/>
      <c r="C831" s="50"/>
      <c r="D831" s="51"/>
      <c r="E831" s="52"/>
      <c r="F831" s="53" t="s">
        <v>793</v>
      </c>
      <c r="G831" s="51"/>
      <c r="H831" s="54">
        <v>21.61</v>
      </c>
      <c r="I831" s="55"/>
      <c r="J831" s="56"/>
      <c r="K831" s="54"/>
      <c r="L831" s="54"/>
      <c r="M831" s="54"/>
      <c r="N831" s="54"/>
      <c r="O831" s="56"/>
      <c r="P831" s="56"/>
      <c r="Q831" s="56"/>
      <c r="R831" s="38"/>
      <c r="S831" s="39"/>
    </row>
    <row r="832" spans="1:19" s="40" customFormat="1" ht="12" outlineLevel="4">
      <c r="A832" s="49"/>
      <c r="B832" s="50"/>
      <c r="C832" s="50"/>
      <c r="D832" s="51"/>
      <c r="E832" s="52"/>
      <c r="F832" s="53" t="s">
        <v>794</v>
      </c>
      <c r="G832" s="51"/>
      <c r="H832" s="54">
        <v>44.31</v>
      </c>
      <c r="I832" s="55"/>
      <c r="J832" s="56"/>
      <c r="K832" s="54"/>
      <c r="L832" s="54"/>
      <c r="M832" s="54"/>
      <c r="N832" s="54"/>
      <c r="O832" s="56"/>
      <c r="P832" s="56"/>
      <c r="Q832" s="56"/>
      <c r="R832" s="38"/>
      <c r="S832" s="39"/>
    </row>
    <row r="833" spans="1:20" s="40" customFormat="1" ht="12" outlineLevel="4">
      <c r="A833" s="49"/>
      <c r="B833" s="50"/>
      <c r="C833" s="50"/>
      <c r="D833" s="51"/>
      <c r="E833" s="52"/>
      <c r="F833" s="53" t="s">
        <v>795</v>
      </c>
      <c r="G833" s="51"/>
      <c r="H833" s="54">
        <v>31.36</v>
      </c>
      <c r="I833" s="55"/>
      <c r="J833" s="56"/>
      <c r="K833" s="54"/>
      <c r="L833" s="54"/>
      <c r="M833" s="54"/>
      <c r="N833" s="54"/>
      <c r="O833" s="56"/>
      <c r="P833" s="56"/>
      <c r="Q833" s="56"/>
      <c r="R833" s="38"/>
      <c r="S833" s="39"/>
    </row>
    <row r="834" spans="1:20" s="40" customFormat="1" ht="12" outlineLevel="4">
      <c r="A834" s="49"/>
      <c r="B834" s="50"/>
      <c r="C834" s="50"/>
      <c r="D834" s="51"/>
      <c r="E834" s="52"/>
      <c r="F834" s="53" t="s">
        <v>796</v>
      </c>
      <c r="G834" s="51"/>
      <c r="H834" s="54">
        <v>3.2</v>
      </c>
      <c r="I834" s="55"/>
      <c r="J834" s="56"/>
      <c r="K834" s="54"/>
      <c r="L834" s="54"/>
      <c r="M834" s="54"/>
      <c r="N834" s="54"/>
      <c r="O834" s="56"/>
      <c r="P834" s="56"/>
      <c r="Q834" s="56"/>
      <c r="R834" s="38"/>
      <c r="S834" s="39"/>
    </row>
    <row r="835" spans="1:20" s="40" customFormat="1" ht="12" outlineLevel="4">
      <c r="A835" s="49"/>
      <c r="B835" s="50"/>
      <c r="C835" s="50"/>
      <c r="D835" s="51"/>
      <c r="E835" s="52"/>
      <c r="F835" s="53" t="s">
        <v>797</v>
      </c>
      <c r="G835" s="51"/>
      <c r="H835" s="54">
        <v>11</v>
      </c>
      <c r="I835" s="55"/>
      <c r="J835" s="56"/>
      <c r="K835" s="54"/>
      <c r="L835" s="54"/>
      <c r="M835" s="54"/>
      <c r="N835" s="54"/>
      <c r="O835" s="56"/>
      <c r="P835" s="56"/>
      <c r="Q835" s="56"/>
      <c r="R835" s="38"/>
      <c r="S835" s="39"/>
    </row>
    <row r="836" spans="1:20" s="40" customFormat="1" ht="12" outlineLevel="4">
      <c r="A836" s="49"/>
      <c r="B836" s="50"/>
      <c r="C836" s="50"/>
      <c r="D836" s="51"/>
      <c r="E836" s="52"/>
      <c r="F836" s="53" t="s">
        <v>798</v>
      </c>
      <c r="G836" s="51"/>
      <c r="H836" s="54">
        <v>7.3</v>
      </c>
      <c r="I836" s="55"/>
      <c r="J836" s="56"/>
      <c r="K836" s="54"/>
      <c r="L836" s="54"/>
      <c r="M836" s="54"/>
      <c r="N836" s="54"/>
      <c r="O836" s="56"/>
      <c r="P836" s="56"/>
      <c r="Q836" s="56"/>
      <c r="R836" s="38"/>
      <c r="S836" s="39"/>
    </row>
    <row r="837" spans="1:20" s="40" customFormat="1" ht="12" outlineLevel="4">
      <c r="A837" s="49"/>
      <c r="B837" s="50"/>
      <c r="C837" s="50"/>
      <c r="D837" s="51"/>
      <c r="E837" s="52"/>
      <c r="F837" s="53" t="s">
        <v>799</v>
      </c>
      <c r="G837" s="51"/>
      <c r="H837" s="54">
        <v>1.2</v>
      </c>
      <c r="I837" s="55"/>
      <c r="J837" s="56"/>
      <c r="K837" s="54"/>
      <c r="L837" s="54"/>
      <c r="M837" s="54"/>
      <c r="N837" s="54"/>
      <c r="O837" s="56"/>
      <c r="P837" s="56"/>
      <c r="Q837" s="56"/>
      <c r="R837" s="38"/>
      <c r="S837" s="39"/>
    </row>
    <row r="838" spans="1:20" s="40" customFormat="1" ht="12" outlineLevel="4">
      <c r="A838" s="49"/>
      <c r="B838" s="50"/>
      <c r="C838" s="50"/>
      <c r="D838" s="51"/>
      <c r="E838" s="52"/>
      <c r="F838" s="53" t="s">
        <v>800</v>
      </c>
      <c r="G838" s="51"/>
      <c r="H838" s="54">
        <v>2.5</v>
      </c>
      <c r="I838" s="55"/>
      <c r="J838" s="56"/>
      <c r="K838" s="54"/>
      <c r="L838" s="54"/>
      <c r="M838" s="54"/>
      <c r="N838" s="54"/>
      <c r="O838" s="56"/>
      <c r="P838" s="56"/>
      <c r="Q838" s="56"/>
      <c r="R838" s="38"/>
      <c r="S838" s="39"/>
    </row>
    <row r="839" spans="1:20" s="40" customFormat="1" ht="12" outlineLevel="4">
      <c r="A839" s="49"/>
      <c r="B839" s="50"/>
      <c r="C839" s="50"/>
      <c r="D839" s="51"/>
      <c r="E839" s="52"/>
      <c r="F839" s="53" t="s">
        <v>801</v>
      </c>
      <c r="G839" s="51"/>
      <c r="H839" s="54">
        <v>14.1</v>
      </c>
      <c r="I839" s="55"/>
      <c r="J839" s="56"/>
      <c r="K839" s="54"/>
      <c r="L839" s="54"/>
      <c r="M839" s="54"/>
      <c r="N839" s="54"/>
      <c r="O839" s="56"/>
      <c r="P839" s="56"/>
      <c r="Q839" s="56"/>
      <c r="R839" s="38"/>
      <c r="S839" s="39"/>
    </row>
    <row r="840" spans="1:20" s="40" customFormat="1" ht="7.5" customHeight="1" outlineLevel="4">
      <c r="A840" s="39"/>
      <c r="B840" s="57"/>
      <c r="C840" s="58"/>
      <c r="D840" s="59"/>
      <c r="E840" s="60"/>
      <c r="F840" s="61"/>
      <c r="G840" s="59"/>
      <c r="H840" s="62"/>
      <c r="I840" s="63"/>
      <c r="J840" s="64"/>
      <c r="K840" s="65"/>
      <c r="L840" s="65"/>
      <c r="M840" s="65"/>
      <c r="N840" s="65"/>
      <c r="O840" s="64"/>
      <c r="P840" s="64"/>
      <c r="Q840" s="64"/>
      <c r="R840" s="38"/>
      <c r="S840" s="39"/>
    </row>
    <row r="841" spans="1:20" s="40" customFormat="1" ht="24" outlineLevel="3">
      <c r="A841" s="41"/>
      <c r="B841" s="42"/>
      <c r="C841" s="43">
        <v>27</v>
      </c>
      <c r="D841" s="44" t="s">
        <v>79</v>
      </c>
      <c r="E841" s="45" t="s">
        <v>802</v>
      </c>
      <c r="F841" s="46" t="s">
        <v>803</v>
      </c>
      <c r="G841" s="44" t="s">
        <v>130</v>
      </c>
      <c r="H841" s="47">
        <v>1802.9008500000014</v>
      </c>
      <c r="I841" s="72"/>
      <c r="J841" s="48">
        <f>H841*I841</f>
        <v>0</v>
      </c>
      <c r="K841" s="47"/>
      <c r="L841" s="47">
        <f>H841*K841</f>
        <v>0</v>
      </c>
      <c r="M841" s="47">
        <v>4.5999999999999999E-2</v>
      </c>
      <c r="N841" s="47">
        <f>H841*M841</f>
        <v>82.933439100000058</v>
      </c>
      <c r="O841" s="48">
        <v>21</v>
      </c>
      <c r="P841" s="48">
        <f>J841*(O841/100)</f>
        <v>0</v>
      </c>
      <c r="Q841" s="48">
        <f>J841+P841</f>
        <v>0</v>
      </c>
      <c r="R841" s="39"/>
      <c r="S841" s="39"/>
      <c r="T841" s="39"/>
    </row>
    <row r="842" spans="1:20" s="40" customFormat="1" ht="12" outlineLevel="4">
      <c r="A842" s="49"/>
      <c r="B842" s="50"/>
      <c r="C842" s="50"/>
      <c r="D842" s="51"/>
      <c r="E842" s="52" t="s">
        <v>14</v>
      </c>
      <c r="F842" s="53" t="s">
        <v>264</v>
      </c>
      <c r="G842" s="51"/>
      <c r="H842" s="54">
        <v>0</v>
      </c>
      <c r="I842" s="55"/>
      <c r="J842" s="56"/>
      <c r="K842" s="54"/>
      <c r="L842" s="54"/>
      <c r="M842" s="54"/>
      <c r="N842" s="54"/>
      <c r="O842" s="56"/>
      <c r="P842" s="56"/>
      <c r="Q842" s="56"/>
      <c r="R842" s="38"/>
      <c r="S842" s="39"/>
    </row>
    <row r="843" spans="1:20" s="40" customFormat="1" ht="12" outlineLevel="4">
      <c r="A843" s="49"/>
      <c r="B843" s="50"/>
      <c r="C843" s="50"/>
      <c r="D843" s="51"/>
      <c r="E843" s="52"/>
      <c r="F843" s="53" t="s">
        <v>804</v>
      </c>
      <c r="G843" s="51"/>
      <c r="H843" s="54">
        <v>79.64</v>
      </c>
      <c r="I843" s="55"/>
      <c r="J843" s="56"/>
      <c r="K843" s="54"/>
      <c r="L843" s="54"/>
      <c r="M843" s="54"/>
      <c r="N843" s="54"/>
      <c r="O843" s="56"/>
      <c r="P843" s="56"/>
      <c r="Q843" s="56"/>
      <c r="R843" s="38"/>
      <c r="S843" s="39"/>
    </row>
    <row r="844" spans="1:20" s="40" customFormat="1" ht="12" outlineLevel="4">
      <c r="A844" s="49"/>
      <c r="B844" s="50"/>
      <c r="C844" s="50"/>
      <c r="D844" s="51"/>
      <c r="E844" s="52"/>
      <c r="F844" s="53" t="s">
        <v>805</v>
      </c>
      <c r="G844" s="51"/>
      <c r="H844" s="54">
        <v>58.616000000000014</v>
      </c>
      <c r="I844" s="55"/>
      <c r="J844" s="56"/>
      <c r="K844" s="54"/>
      <c r="L844" s="54"/>
      <c r="M844" s="54"/>
      <c r="N844" s="54"/>
      <c r="O844" s="56"/>
      <c r="P844" s="56"/>
      <c r="Q844" s="56"/>
      <c r="R844" s="38"/>
      <c r="S844" s="39"/>
    </row>
    <row r="845" spans="1:20" s="40" customFormat="1" ht="12" outlineLevel="4">
      <c r="A845" s="49"/>
      <c r="B845" s="50"/>
      <c r="C845" s="50"/>
      <c r="D845" s="51"/>
      <c r="E845" s="52"/>
      <c r="F845" s="53" t="s">
        <v>806</v>
      </c>
      <c r="G845" s="51"/>
      <c r="H845" s="54">
        <v>88.531000000000006</v>
      </c>
      <c r="I845" s="55"/>
      <c r="J845" s="56"/>
      <c r="K845" s="54"/>
      <c r="L845" s="54"/>
      <c r="M845" s="54"/>
      <c r="N845" s="54"/>
      <c r="O845" s="56"/>
      <c r="P845" s="56"/>
      <c r="Q845" s="56"/>
      <c r="R845" s="38"/>
      <c r="S845" s="39"/>
    </row>
    <row r="846" spans="1:20" s="40" customFormat="1" ht="12" outlineLevel="4">
      <c r="A846" s="49"/>
      <c r="B846" s="50"/>
      <c r="C846" s="50"/>
      <c r="D846" s="51"/>
      <c r="E846" s="52"/>
      <c r="F846" s="53" t="s">
        <v>807</v>
      </c>
      <c r="G846" s="51"/>
      <c r="H846" s="54">
        <v>82.626599999999996</v>
      </c>
      <c r="I846" s="55"/>
      <c r="J846" s="56"/>
      <c r="K846" s="54"/>
      <c r="L846" s="54"/>
      <c r="M846" s="54"/>
      <c r="N846" s="54"/>
      <c r="O846" s="56"/>
      <c r="P846" s="56"/>
      <c r="Q846" s="56"/>
      <c r="R846" s="38"/>
      <c r="S846" s="39"/>
    </row>
    <row r="847" spans="1:20" s="40" customFormat="1" ht="12" outlineLevel="4">
      <c r="A847" s="49"/>
      <c r="B847" s="50"/>
      <c r="C847" s="50"/>
      <c r="D847" s="51"/>
      <c r="E847" s="52"/>
      <c r="F847" s="53" t="s">
        <v>808</v>
      </c>
      <c r="G847" s="51"/>
      <c r="H847" s="54">
        <v>67.09</v>
      </c>
      <c r="I847" s="55"/>
      <c r="J847" s="56"/>
      <c r="K847" s="54"/>
      <c r="L847" s="54"/>
      <c r="M847" s="54"/>
      <c r="N847" s="54"/>
      <c r="O847" s="56"/>
      <c r="P847" s="56"/>
      <c r="Q847" s="56"/>
      <c r="R847" s="38"/>
      <c r="S847" s="39"/>
    </row>
    <row r="848" spans="1:20" s="40" customFormat="1" ht="12" outlineLevel="4">
      <c r="A848" s="49"/>
      <c r="B848" s="50"/>
      <c r="C848" s="50"/>
      <c r="D848" s="51"/>
      <c r="E848" s="52"/>
      <c r="F848" s="53" t="s">
        <v>809</v>
      </c>
      <c r="G848" s="51"/>
      <c r="H848" s="54">
        <v>38.244100000000003</v>
      </c>
      <c r="I848" s="55"/>
      <c r="J848" s="56"/>
      <c r="K848" s="54"/>
      <c r="L848" s="54"/>
      <c r="M848" s="54"/>
      <c r="N848" s="54"/>
      <c r="O848" s="56"/>
      <c r="P848" s="56"/>
      <c r="Q848" s="56"/>
      <c r="R848" s="38"/>
      <c r="S848" s="39"/>
    </row>
    <row r="849" spans="1:19" s="40" customFormat="1" ht="12" outlineLevel="4">
      <c r="A849" s="49"/>
      <c r="B849" s="50"/>
      <c r="C849" s="50"/>
      <c r="D849" s="51"/>
      <c r="E849" s="52"/>
      <c r="F849" s="53" t="s">
        <v>810</v>
      </c>
      <c r="G849" s="51"/>
      <c r="H849" s="54">
        <v>53.856999999999999</v>
      </c>
      <c r="I849" s="55"/>
      <c r="J849" s="56"/>
      <c r="K849" s="54"/>
      <c r="L849" s="54"/>
      <c r="M849" s="54"/>
      <c r="N849" s="54"/>
      <c r="O849" s="56"/>
      <c r="P849" s="56"/>
      <c r="Q849" s="56"/>
      <c r="R849" s="38"/>
      <c r="S849" s="39"/>
    </row>
    <row r="850" spans="1:19" s="40" customFormat="1" ht="12" outlineLevel="4">
      <c r="A850" s="49"/>
      <c r="B850" s="50"/>
      <c r="C850" s="50"/>
      <c r="D850" s="51"/>
      <c r="E850" s="52"/>
      <c r="F850" s="53" t="s">
        <v>811</v>
      </c>
      <c r="G850" s="51"/>
      <c r="H850" s="54">
        <v>19.607999999999997</v>
      </c>
      <c r="I850" s="55"/>
      <c r="J850" s="56"/>
      <c r="K850" s="54"/>
      <c r="L850" s="54"/>
      <c r="M850" s="54"/>
      <c r="N850" s="54"/>
      <c r="O850" s="56"/>
      <c r="P850" s="56"/>
      <c r="Q850" s="56"/>
      <c r="R850" s="38"/>
      <c r="S850" s="39"/>
    </row>
    <row r="851" spans="1:19" s="40" customFormat="1" ht="12" outlineLevel="4">
      <c r="A851" s="49"/>
      <c r="B851" s="50"/>
      <c r="C851" s="50"/>
      <c r="D851" s="51"/>
      <c r="E851" s="52"/>
      <c r="F851" s="53" t="s">
        <v>812</v>
      </c>
      <c r="G851" s="51"/>
      <c r="H851" s="54">
        <v>47.837900000000005</v>
      </c>
      <c r="I851" s="55"/>
      <c r="J851" s="56"/>
      <c r="K851" s="54"/>
      <c r="L851" s="54"/>
      <c r="M851" s="54"/>
      <c r="N851" s="54"/>
      <c r="O851" s="56"/>
      <c r="P851" s="56"/>
      <c r="Q851" s="56"/>
      <c r="R851" s="38"/>
      <c r="S851" s="39"/>
    </row>
    <row r="852" spans="1:19" s="40" customFormat="1" ht="12" outlineLevel="4">
      <c r="A852" s="49"/>
      <c r="B852" s="50"/>
      <c r="C852" s="50"/>
      <c r="D852" s="51"/>
      <c r="E852" s="52"/>
      <c r="F852" s="53" t="s">
        <v>813</v>
      </c>
      <c r="G852" s="51"/>
      <c r="H852" s="54">
        <v>20.578000000000003</v>
      </c>
      <c r="I852" s="55"/>
      <c r="J852" s="56"/>
      <c r="K852" s="54"/>
      <c r="L852" s="54"/>
      <c r="M852" s="54"/>
      <c r="N852" s="54"/>
      <c r="O852" s="56"/>
      <c r="P852" s="56"/>
      <c r="Q852" s="56"/>
      <c r="R852" s="38"/>
      <c r="S852" s="39"/>
    </row>
    <row r="853" spans="1:19" s="40" customFormat="1" ht="12" outlineLevel="4">
      <c r="A853" s="49"/>
      <c r="B853" s="50"/>
      <c r="C853" s="50"/>
      <c r="D853" s="51"/>
      <c r="E853" s="52"/>
      <c r="F853" s="53" t="s">
        <v>814</v>
      </c>
      <c r="G853" s="51"/>
      <c r="H853" s="54">
        <v>24.407</v>
      </c>
      <c r="I853" s="55"/>
      <c r="J853" s="56"/>
      <c r="K853" s="54"/>
      <c r="L853" s="54"/>
      <c r="M853" s="54"/>
      <c r="N853" s="54"/>
      <c r="O853" s="56"/>
      <c r="P853" s="56"/>
      <c r="Q853" s="56"/>
      <c r="R853" s="38"/>
      <c r="S853" s="39"/>
    </row>
    <row r="854" spans="1:19" s="40" customFormat="1" ht="12" outlineLevel="4">
      <c r="A854" s="49"/>
      <c r="B854" s="50"/>
      <c r="C854" s="50"/>
      <c r="D854" s="51"/>
      <c r="E854" s="52"/>
      <c r="F854" s="53" t="s">
        <v>815</v>
      </c>
      <c r="G854" s="51"/>
      <c r="H854" s="54">
        <v>63.656999999999996</v>
      </c>
      <c r="I854" s="55"/>
      <c r="J854" s="56"/>
      <c r="K854" s="54"/>
      <c r="L854" s="54"/>
      <c r="M854" s="54"/>
      <c r="N854" s="54"/>
      <c r="O854" s="56"/>
      <c r="P854" s="56"/>
      <c r="Q854" s="56"/>
      <c r="R854" s="38"/>
      <c r="S854" s="39"/>
    </row>
    <row r="855" spans="1:19" s="40" customFormat="1" ht="12" outlineLevel="4">
      <c r="A855" s="49"/>
      <c r="B855" s="50"/>
      <c r="C855" s="50"/>
      <c r="D855" s="51"/>
      <c r="E855" s="52"/>
      <c r="F855" s="53" t="s">
        <v>816</v>
      </c>
      <c r="G855" s="51"/>
      <c r="H855" s="54">
        <v>72.146999999999991</v>
      </c>
      <c r="I855" s="55"/>
      <c r="J855" s="56"/>
      <c r="K855" s="54"/>
      <c r="L855" s="54"/>
      <c r="M855" s="54"/>
      <c r="N855" s="54"/>
      <c r="O855" s="56"/>
      <c r="P855" s="56"/>
      <c r="Q855" s="56"/>
      <c r="R855" s="38"/>
      <c r="S855" s="39"/>
    </row>
    <row r="856" spans="1:19" s="40" customFormat="1" ht="24" outlineLevel="4">
      <c r="A856" s="49"/>
      <c r="B856" s="50"/>
      <c r="C856" s="50"/>
      <c r="D856" s="51"/>
      <c r="E856" s="52"/>
      <c r="F856" s="53" t="s">
        <v>817</v>
      </c>
      <c r="G856" s="51"/>
      <c r="H856" s="54">
        <v>122.0776</v>
      </c>
      <c r="I856" s="55"/>
      <c r="J856" s="56"/>
      <c r="K856" s="54"/>
      <c r="L856" s="54"/>
      <c r="M856" s="54"/>
      <c r="N856" s="54"/>
      <c r="O856" s="56"/>
      <c r="P856" s="56"/>
      <c r="Q856" s="56"/>
      <c r="R856" s="38"/>
      <c r="S856" s="39"/>
    </row>
    <row r="857" spans="1:19" s="40" customFormat="1" ht="12" outlineLevel="4">
      <c r="A857" s="49"/>
      <c r="B857" s="50"/>
      <c r="C857" s="50"/>
      <c r="D857" s="51"/>
      <c r="E857" s="52"/>
      <c r="F857" s="53" t="s">
        <v>818</v>
      </c>
      <c r="G857" s="51"/>
      <c r="H857" s="54">
        <v>44.666800000000002</v>
      </c>
      <c r="I857" s="55"/>
      <c r="J857" s="56"/>
      <c r="K857" s="54"/>
      <c r="L857" s="54"/>
      <c r="M857" s="54"/>
      <c r="N857" s="54"/>
      <c r="O857" s="56"/>
      <c r="P857" s="56"/>
      <c r="Q857" s="56"/>
      <c r="R857" s="38"/>
      <c r="S857" s="39"/>
    </row>
    <row r="858" spans="1:19" s="40" customFormat="1" ht="12" outlineLevel="4">
      <c r="A858" s="49"/>
      <c r="B858" s="50"/>
      <c r="C858" s="50"/>
      <c r="D858" s="51"/>
      <c r="E858" s="52"/>
      <c r="F858" s="53" t="s">
        <v>272</v>
      </c>
      <c r="G858" s="51"/>
      <c r="H858" s="54">
        <v>0</v>
      </c>
      <c r="I858" s="55"/>
      <c r="J858" s="56"/>
      <c r="K858" s="54"/>
      <c r="L858" s="54"/>
      <c r="M858" s="54"/>
      <c r="N858" s="54"/>
      <c r="O858" s="56"/>
      <c r="P858" s="56"/>
      <c r="Q858" s="56"/>
      <c r="R858" s="38"/>
      <c r="S858" s="39"/>
    </row>
    <row r="859" spans="1:19" s="40" customFormat="1" ht="12" outlineLevel="4">
      <c r="A859" s="49"/>
      <c r="B859" s="50"/>
      <c r="C859" s="50"/>
      <c r="D859" s="51"/>
      <c r="E859" s="52"/>
      <c r="F859" s="53" t="s">
        <v>819</v>
      </c>
      <c r="G859" s="51"/>
      <c r="H859" s="54">
        <v>8.1850000000000023</v>
      </c>
      <c r="I859" s="55"/>
      <c r="J859" s="56"/>
      <c r="K859" s="54"/>
      <c r="L859" s="54"/>
      <c r="M859" s="54"/>
      <c r="N859" s="54"/>
      <c r="O859" s="56"/>
      <c r="P859" s="56"/>
      <c r="Q859" s="56"/>
      <c r="R859" s="38"/>
      <c r="S859" s="39"/>
    </row>
    <row r="860" spans="1:19" s="40" customFormat="1" ht="12" outlineLevel="4">
      <c r="A860" s="49"/>
      <c r="B860" s="50"/>
      <c r="C860" s="50"/>
      <c r="D860" s="51"/>
      <c r="E860" s="52"/>
      <c r="F860" s="53" t="s">
        <v>820</v>
      </c>
      <c r="G860" s="51"/>
      <c r="H860" s="54">
        <v>37.826999999999998</v>
      </c>
      <c r="I860" s="55"/>
      <c r="J860" s="56"/>
      <c r="K860" s="54"/>
      <c r="L860" s="54"/>
      <c r="M860" s="54"/>
      <c r="N860" s="54"/>
      <c r="O860" s="56"/>
      <c r="P860" s="56"/>
      <c r="Q860" s="56"/>
      <c r="R860" s="38"/>
      <c r="S860" s="39"/>
    </row>
    <row r="861" spans="1:19" s="40" customFormat="1" ht="12" outlineLevel="4">
      <c r="A861" s="49"/>
      <c r="B861" s="50"/>
      <c r="C861" s="50"/>
      <c r="D861" s="51"/>
      <c r="E861" s="52"/>
      <c r="F861" s="53" t="s">
        <v>821</v>
      </c>
      <c r="G861" s="51"/>
      <c r="H861" s="54">
        <v>21.720999999999997</v>
      </c>
      <c r="I861" s="55"/>
      <c r="J861" s="56"/>
      <c r="K861" s="54"/>
      <c r="L861" s="54"/>
      <c r="M861" s="54"/>
      <c r="N861" s="54"/>
      <c r="O861" s="56"/>
      <c r="P861" s="56"/>
      <c r="Q861" s="56"/>
      <c r="R861" s="38"/>
      <c r="S861" s="39"/>
    </row>
    <row r="862" spans="1:19" s="40" customFormat="1" ht="12" outlineLevel="4">
      <c r="A862" s="49"/>
      <c r="B862" s="50"/>
      <c r="C862" s="50"/>
      <c r="D862" s="51"/>
      <c r="E862" s="52"/>
      <c r="F862" s="53" t="s">
        <v>822</v>
      </c>
      <c r="G862" s="51"/>
      <c r="H862" s="54">
        <v>37.104000000000006</v>
      </c>
      <c r="I862" s="55"/>
      <c r="J862" s="56"/>
      <c r="K862" s="54"/>
      <c r="L862" s="54"/>
      <c r="M862" s="54"/>
      <c r="N862" s="54"/>
      <c r="O862" s="56"/>
      <c r="P862" s="56"/>
      <c r="Q862" s="56"/>
      <c r="R862" s="38"/>
      <c r="S862" s="39"/>
    </row>
    <row r="863" spans="1:19" s="40" customFormat="1" ht="12" outlineLevel="4">
      <c r="A863" s="49"/>
      <c r="B863" s="50"/>
      <c r="C863" s="50"/>
      <c r="D863" s="51"/>
      <c r="E863" s="52"/>
      <c r="F863" s="53" t="s">
        <v>823</v>
      </c>
      <c r="G863" s="51"/>
      <c r="H863" s="54">
        <v>130.68700000000001</v>
      </c>
      <c r="I863" s="55"/>
      <c r="J863" s="56"/>
      <c r="K863" s="54"/>
      <c r="L863" s="54"/>
      <c r="M863" s="54"/>
      <c r="N863" s="54"/>
      <c r="O863" s="56"/>
      <c r="P863" s="56"/>
      <c r="Q863" s="56"/>
      <c r="R863" s="38"/>
      <c r="S863" s="39"/>
    </row>
    <row r="864" spans="1:19" s="40" customFormat="1" ht="12" outlineLevel="4">
      <c r="A864" s="49"/>
      <c r="B864" s="50"/>
      <c r="C864" s="50"/>
      <c r="D864" s="51"/>
      <c r="E864" s="52"/>
      <c r="F864" s="53" t="s">
        <v>824</v>
      </c>
      <c r="G864" s="51"/>
      <c r="H864" s="54">
        <v>33.267000000000003</v>
      </c>
      <c r="I864" s="55"/>
      <c r="J864" s="56"/>
      <c r="K864" s="54"/>
      <c r="L864" s="54"/>
      <c r="M864" s="54"/>
      <c r="N864" s="54"/>
      <c r="O864" s="56"/>
      <c r="P864" s="56"/>
      <c r="Q864" s="56"/>
      <c r="R864" s="38"/>
      <c r="S864" s="39"/>
    </row>
    <row r="865" spans="1:19" s="40" customFormat="1" ht="12" outlineLevel="4">
      <c r="A865" s="49"/>
      <c r="B865" s="50"/>
      <c r="C865" s="50"/>
      <c r="D865" s="51"/>
      <c r="E865" s="52"/>
      <c r="F865" s="53" t="s">
        <v>825</v>
      </c>
      <c r="G865" s="51"/>
      <c r="H865" s="54">
        <v>56.247299999999989</v>
      </c>
      <c r="I865" s="55"/>
      <c r="J865" s="56"/>
      <c r="K865" s="54"/>
      <c r="L865" s="54"/>
      <c r="M865" s="54"/>
      <c r="N865" s="54"/>
      <c r="O865" s="56"/>
      <c r="P865" s="56"/>
      <c r="Q865" s="56"/>
      <c r="R865" s="38"/>
      <c r="S865" s="39"/>
    </row>
    <row r="866" spans="1:19" s="40" customFormat="1" ht="12" outlineLevel="4">
      <c r="A866" s="49"/>
      <c r="B866" s="50"/>
      <c r="C866" s="50"/>
      <c r="D866" s="51"/>
      <c r="E866" s="52"/>
      <c r="F866" s="53" t="s">
        <v>826</v>
      </c>
      <c r="G866" s="51"/>
      <c r="H866" s="54">
        <v>50.381999999999991</v>
      </c>
      <c r="I866" s="55"/>
      <c r="J866" s="56"/>
      <c r="K866" s="54"/>
      <c r="L866" s="54"/>
      <c r="M866" s="54"/>
      <c r="N866" s="54"/>
      <c r="O866" s="56"/>
      <c r="P866" s="56"/>
      <c r="Q866" s="56"/>
      <c r="R866" s="38"/>
      <c r="S866" s="39"/>
    </row>
    <row r="867" spans="1:19" s="40" customFormat="1" ht="12" outlineLevel="4">
      <c r="A867" s="49"/>
      <c r="B867" s="50"/>
      <c r="C867" s="50"/>
      <c r="D867" s="51"/>
      <c r="E867" s="52"/>
      <c r="F867" s="53" t="s">
        <v>827</v>
      </c>
      <c r="G867" s="51"/>
      <c r="H867" s="54">
        <v>55.771499999999996</v>
      </c>
      <c r="I867" s="55"/>
      <c r="J867" s="56"/>
      <c r="K867" s="54"/>
      <c r="L867" s="54"/>
      <c r="M867" s="54"/>
      <c r="N867" s="54"/>
      <c r="O867" s="56"/>
      <c r="P867" s="56"/>
      <c r="Q867" s="56"/>
      <c r="R867" s="38"/>
      <c r="S867" s="39"/>
    </row>
    <row r="868" spans="1:19" s="40" customFormat="1" ht="12" outlineLevel="4">
      <c r="A868" s="49"/>
      <c r="B868" s="50"/>
      <c r="C868" s="50"/>
      <c r="D868" s="51"/>
      <c r="E868" s="52"/>
      <c r="F868" s="53" t="s">
        <v>828</v>
      </c>
      <c r="G868" s="51"/>
      <c r="H868" s="54">
        <v>48.264499999999998</v>
      </c>
      <c r="I868" s="55"/>
      <c r="J868" s="56"/>
      <c r="K868" s="54"/>
      <c r="L868" s="54"/>
      <c r="M868" s="54"/>
      <c r="N868" s="54"/>
      <c r="O868" s="56"/>
      <c r="P868" s="56"/>
      <c r="Q868" s="56"/>
      <c r="R868" s="38"/>
      <c r="S868" s="39"/>
    </row>
    <row r="869" spans="1:19" s="40" customFormat="1" ht="24" outlineLevel="4">
      <c r="A869" s="49"/>
      <c r="B869" s="50"/>
      <c r="C869" s="50"/>
      <c r="D869" s="51"/>
      <c r="E869" s="52"/>
      <c r="F869" s="53" t="s">
        <v>829</v>
      </c>
      <c r="G869" s="51"/>
      <c r="H869" s="54">
        <v>94.525099999999981</v>
      </c>
      <c r="I869" s="55"/>
      <c r="J869" s="56"/>
      <c r="K869" s="54"/>
      <c r="L869" s="54"/>
      <c r="M869" s="54"/>
      <c r="N869" s="54"/>
      <c r="O869" s="56"/>
      <c r="P869" s="56"/>
      <c r="Q869" s="56"/>
      <c r="R869" s="38"/>
      <c r="S869" s="39"/>
    </row>
    <row r="870" spans="1:19" s="40" customFormat="1" ht="12" outlineLevel="4">
      <c r="A870" s="49"/>
      <c r="B870" s="50"/>
      <c r="C870" s="50"/>
      <c r="D870" s="51"/>
      <c r="E870" s="52"/>
      <c r="F870" s="53" t="s">
        <v>830</v>
      </c>
      <c r="G870" s="51"/>
      <c r="H870" s="54">
        <v>69.450000000000017</v>
      </c>
      <c r="I870" s="55"/>
      <c r="J870" s="56"/>
      <c r="K870" s="54"/>
      <c r="L870" s="54"/>
      <c r="M870" s="54"/>
      <c r="N870" s="54"/>
      <c r="O870" s="56"/>
      <c r="P870" s="56"/>
      <c r="Q870" s="56"/>
      <c r="R870" s="38"/>
      <c r="S870" s="39"/>
    </row>
    <row r="871" spans="1:19" s="40" customFormat="1" ht="12" outlineLevel="4">
      <c r="A871" s="49"/>
      <c r="B871" s="50"/>
      <c r="C871" s="50"/>
      <c r="D871" s="51"/>
      <c r="E871" s="52"/>
      <c r="F871" s="53" t="s">
        <v>831</v>
      </c>
      <c r="G871" s="51"/>
      <c r="H871" s="54">
        <v>33.438000000000002</v>
      </c>
      <c r="I871" s="55"/>
      <c r="J871" s="56"/>
      <c r="K871" s="54"/>
      <c r="L871" s="54"/>
      <c r="M871" s="54"/>
      <c r="N871" s="54"/>
      <c r="O871" s="56"/>
      <c r="P871" s="56"/>
      <c r="Q871" s="56"/>
      <c r="R871" s="38"/>
      <c r="S871" s="39"/>
    </row>
    <row r="872" spans="1:19" s="40" customFormat="1" ht="12" outlineLevel="4">
      <c r="A872" s="49"/>
      <c r="B872" s="50"/>
      <c r="C872" s="50"/>
      <c r="D872" s="51"/>
      <c r="E872" s="52"/>
      <c r="F872" s="53" t="s">
        <v>832</v>
      </c>
      <c r="G872" s="51"/>
      <c r="H872" s="54">
        <v>0</v>
      </c>
      <c r="I872" s="55"/>
      <c r="J872" s="56"/>
      <c r="K872" s="54"/>
      <c r="L872" s="54"/>
      <c r="M872" s="54"/>
      <c r="N872" s="54"/>
      <c r="O872" s="56"/>
      <c r="P872" s="56"/>
      <c r="Q872" s="56"/>
      <c r="R872" s="38"/>
      <c r="S872" s="39"/>
    </row>
    <row r="873" spans="1:19" s="40" customFormat="1" ht="12" outlineLevel="4">
      <c r="A873" s="49"/>
      <c r="B873" s="50"/>
      <c r="C873" s="50"/>
      <c r="D873" s="51"/>
      <c r="E873" s="52"/>
      <c r="F873" s="53" t="s">
        <v>833</v>
      </c>
      <c r="G873" s="51"/>
      <c r="H873" s="54">
        <v>9.7580000000000009</v>
      </c>
      <c r="I873" s="55"/>
      <c r="J873" s="56"/>
      <c r="K873" s="54"/>
      <c r="L873" s="54"/>
      <c r="M873" s="54"/>
      <c r="N873" s="54"/>
      <c r="O873" s="56"/>
      <c r="P873" s="56"/>
      <c r="Q873" s="56"/>
      <c r="R873" s="38"/>
      <c r="S873" s="39"/>
    </row>
    <row r="874" spans="1:19" s="40" customFormat="1" ht="12" outlineLevel="4">
      <c r="A874" s="49"/>
      <c r="B874" s="50"/>
      <c r="C874" s="50"/>
      <c r="D874" s="51"/>
      <c r="E874" s="52"/>
      <c r="F874" s="53" t="s">
        <v>834</v>
      </c>
      <c r="G874" s="51"/>
      <c r="H874" s="54">
        <v>19.185449999999996</v>
      </c>
      <c r="I874" s="55"/>
      <c r="J874" s="56"/>
      <c r="K874" s="54"/>
      <c r="L874" s="54"/>
      <c r="M874" s="54"/>
      <c r="N874" s="54"/>
      <c r="O874" s="56"/>
      <c r="P874" s="56"/>
      <c r="Q874" s="56"/>
      <c r="R874" s="38"/>
      <c r="S874" s="39"/>
    </row>
    <row r="875" spans="1:19" s="40" customFormat="1" ht="12" outlineLevel="4">
      <c r="A875" s="49"/>
      <c r="B875" s="50"/>
      <c r="C875" s="50"/>
      <c r="D875" s="51"/>
      <c r="E875" s="52"/>
      <c r="F875" s="53" t="s">
        <v>835</v>
      </c>
      <c r="G875" s="51"/>
      <c r="H875" s="54">
        <v>57.6</v>
      </c>
      <c r="I875" s="55"/>
      <c r="J875" s="56"/>
      <c r="K875" s="54"/>
      <c r="L875" s="54"/>
      <c r="M875" s="54"/>
      <c r="N875" s="54"/>
      <c r="O875" s="56"/>
      <c r="P875" s="56"/>
      <c r="Q875" s="56"/>
      <c r="R875" s="38"/>
      <c r="S875" s="39"/>
    </row>
    <row r="876" spans="1:19" s="40" customFormat="1" ht="12" outlineLevel="4">
      <c r="A876" s="49"/>
      <c r="B876" s="50"/>
      <c r="C876" s="50"/>
      <c r="D876" s="51"/>
      <c r="E876" s="52"/>
      <c r="F876" s="53" t="s">
        <v>836</v>
      </c>
      <c r="G876" s="51"/>
      <c r="H876" s="54">
        <v>0</v>
      </c>
      <c r="I876" s="55"/>
      <c r="J876" s="56"/>
      <c r="K876" s="54"/>
      <c r="L876" s="54"/>
      <c r="M876" s="54"/>
      <c r="N876" s="54"/>
      <c r="O876" s="56"/>
      <c r="P876" s="56"/>
      <c r="Q876" s="56"/>
      <c r="R876" s="38"/>
      <c r="S876" s="39"/>
    </row>
    <row r="877" spans="1:19" s="40" customFormat="1" ht="12" outlineLevel="4">
      <c r="A877" s="49"/>
      <c r="B877" s="50"/>
      <c r="C877" s="50"/>
      <c r="D877" s="51"/>
      <c r="E877" s="52"/>
      <c r="F877" s="53" t="s">
        <v>837</v>
      </c>
      <c r="G877" s="51"/>
      <c r="H877" s="54">
        <v>18.954000000000004</v>
      </c>
      <c r="I877" s="55"/>
      <c r="J877" s="56"/>
      <c r="K877" s="54"/>
      <c r="L877" s="54"/>
      <c r="M877" s="54"/>
      <c r="N877" s="54"/>
      <c r="O877" s="56"/>
      <c r="P877" s="56"/>
      <c r="Q877" s="56"/>
      <c r="R877" s="38"/>
      <c r="S877" s="39"/>
    </row>
    <row r="878" spans="1:19" s="40" customFormat="1" ht="12" outlineLevel="4">
      <c r="A878" s="49"/>
      <c r="B878" s="50"/>
      <c r="C878" s="50"/>
      <c r="D878" s="51"/>
      <c r="E878" s="52"/>
      <c r="F878" s="53" t="s">
        <v>838</v>
      </c>
      <c r="G878" s="51"/>
      <c r="H878" s="54">
        <v>10.906000000000001</v>
      </c>
      <c r="I878" s="55"/>
      <c r="J878" s="56"/>
      <c r="K878" s="54"/>
      <c r="L878" s="54"/>
      <c r="M878" s="54"/>
      <c r="N878" s="54"/>
      <c r="O878" s="56"/>
      <c r="P878" s="56"/>
      <c r="Q878" s="56"/>
      <c r="R878" s="38"/>
      <c r="S878" s="39"/>
    </row>
    <row r="879" spans="1:19" s="40" customFormat="1" ht="12" outlineLevel="4">
      <c r="A879" s="49"/>
      <c r="B879" s="50"/>
      <c r="C879" s="50"/>
      <c r="D879" s="51"/>
      <c r="E879" s="52"/>
      <c r="F879" s="53" t="s">
        <v>839</v>
      </c>
      <c r="G879" s="51"/>
      <c r="H879" s="54">
        <v>9.7200000000000006</v>
      </c>
      <c r="I879" s="55"/>
      <c r="J879" s="56"/>
      <c r="K879" s="54"/>
      <c r="L879" s="54"/>
      <c r="M879" s="54"/>
      <c r="N879" s="54"/>
      <c r="O879" s="56"/>
      <c r="P879" s="56"/>
      <c r="Q879" s="56"/>
      <c r="R879" s="38"/>
      <c r="S879" s="39"/>
    </row>
    <row r="880" spans="1:19" s="40" customFormat="1" ht="12" outlineLevel="4">
      <c r="A880" s="49"/>
      <c r="B880" s="50"/>
      <c r="C880" s="50"/>
      <c r="D880" s="51"/>
      <c r="E880" s="52"/>
      <c r="F880" s="53" t="s">
        <v>840</v>
      </c>
      <c r="G880" s="51"/>
      <c r="H880" s="54">
        <v>6.93</v>
      </c>
      <c r="I880" s="55"/>
      <c r="J880" s="56"/>
      <c r="K880" s="54"/>
      <c r="L880" s="54"/>
      <c r="M880" s="54"/>
      <c r="N880" s="54"/>
      <c r="O880" s="56"/>
      <c r="P880" s="56"/>
      <c r="Q880" s="56"/>
      <c r="R880" s="38"/>
      <c r="S880" s="39"/>
    </row>
    <row r="881" spans="1:20" s="40" customFormat="1" ht="12" outlineLevel="4">
      <c r="A881" s="49"/>
      <c r="B881" s="50"/>
      <c r="C881" s="50"/>
      <c r="D881" s="51"/>
      <c r="E881" s="52"/>
      <c r="F881" s="53" t="s">
        <v>841</v>
      </c>
      <c r="G881" s="51"/>
      <c r="H881" s="54">
        <v>8.36</v>
      </c>
      <c r="I881" s="55"/>
      <c r="J881" s="56"/>
      <c r="K881" s="54"/>
      <c r="L881" s="54"/>
      <c r="M881" s="54"/>
      <c r="N881" s="54"/>
      <c r="O881" s="56"/>
      <c r="P881" s="56"/>
      <c r="Q881" s="56"/>
      <c r="R881" s="38"/>
      <c r="S881" s="39"/>
    </row>
    <row r="882" spans="1:20" s="40" customFormat="1" ht="12" outlineLevel="4">
      <c r="A882" s="49"/>
      <c r="B882" s="50"/>
      <c r="C882" s="50"/>
      <c r="D882" s="51"/>
      <c r="E882" s="52"/>
      <c r="F882" s="53" t="s">
        <v>842</v>
      </c>
      <c r="G882" s="51"/>
      <c r="H882" s="54">
        <v>9.5</v>
      </c>
      <c r="I882" s="55"/>
      <c r="J882" s="56"/>
      <c r="K882" s="54"/>
      <c r="L882" s="54"/>
      <c r="M882" s="54"/>
      <c r="N882" s="54"/>
      <c r="O882" s="56"/>
      <c r="P882" s="56"/>
      <c r="Q882" s="56"/>
      <c r="R882" s="38"/>
      <c r="S882" s="39"/>
    </row>
    <row r="883" spans="1:20" s="40" customFormat="1" ht="12" outlineLevel="4">
      <c r="A883" s="49"/>
      <c r="B883" s="50"/>
      <c r="C883" s="50"/>
      <c r="D883" s="51"/>
      <c r="E883" s="52"/>
      <c r="F883" s="53" t="s">
        <v>843</v>
      </c>
      <c r="G883" s="51"/>
      <c r="H883" s="54">
        <v>9.0360000000000014</v>
      </c>
      <c r="I883" s="55"/>
      <c r="J883" s="56"/>
      <c r="K883" s="54"/>
      <c r="L883" s="54"/>
      <c r="M883" s="54"/>
      <c r="N883" s="54"/>
      <c r="O883" s="56"/>
      <c r="P883" s="56"/>
      <c r="Q883" s="56"/>
      <c r="R883" s="38"/>
      <c r="S883" s="39"/>
    </row>
    <row r="884" spans="1:20" s="40" customFormat="1" ht="12" outlineLevel="4">
      <c r="A884" s="49"/>
      <c r="B884" s="50"/>
      <c r="C884" s="50"/>
      <c r="D884" s="51"/>
      <c r="E884" s="52"/>
      <c r="F884" s="53" t="s">
        <v>844</v>
      </c>
      <c r="G884" s="51"/>
      <c r="H884" s="54">
        <v>0</v>
      </c>
      <c r="I884" s="55"/>
      <c r="J884" s="56"/>
      <c r="K884" s="54"/>
      <c r="L884" s="54"/>
      <c r="M884" s="54"/>
      <c r="N884" s="54"/>
      <c r="O884" s="56"/>
      <c r="P884" s="56"/>
      <c r="Q884" s="56"/>
      <c r="R884" s="38"/>
      <c r="S884" s="39"/>
    </row>
    <row r="885" spans="1:20" s="40" customFormat="1" ht="12" outlineLevel="4">
      <c r="A885" s="49"/>
      <c r="B885" s="50"/>
      <c r="C885" s="50"/>
      <c r="D885" s="51"/>
      <c r="E885" s="52"/>
      <c r="F885" s="53" t="s">
        <v>845</v>
      </c>
      <c r="G885" s="51"/>
      <c r="H885" s="54">
        <v>7.7839999999999998</v>
      </c>
      <c r="I885" s="55"/>
      <c r="J885" s="56"/>
      <c r="K885" s="54"/>
      <c r="L885" s="54"/>
      <c r="M885" s="54"/>
      <c r="N885" s="54"/>
      <c r="O885" s="56"/>
      <c r="P885" s="56"/>
      <c r="Q885" s="56"/>
      <c r="R885" s="38"/>
      <c r="S885" s="39"/>
    </row>
    <row r="886" spans="1:20" s="40" customFormat="1" ht="12" outlineLevel="4">
      <c r="A886" s="49"/>
      <c r="B886" s="50"/>
      <c r="C886" s="50"/>
      <c r="D886" s="51"/>
      <c r="E886" s="52"/>
      <c r="F886" s="53" t="s">
        <v>846</v>
      </c>
      <c r="G886" s="51"/>
      <c r="H886" s="54">
        <v>7.7839999999999998</v>
      </c>
      <c r="I886" s="55"/>
      <c r="J886" s="56"/>
      <c r="K886" s="54"/>
      <c r="L886" s="54"/>
      <c r="M886" s="54"/>
      <c r="N886" s="54"/>
      <c r="O886" s="56"/>
      <c r="P886" s="56"/>
      <c r="Q886" s="56"/>
      <c r="R886" s="38"/>
      <c r="S886" s="39"/>
    </row>
    <row r="887" spans="1:20" s="40" customFormat="1" ht="12" outlineLevel="4">
      <c r="A887" s="49"/>
      <c r="B887" s="50"/>
      <c r="C887" s="50"/>
      <c r="D887" s="51"/>
      <c r="E887" s="52"/>
      <c r="F887" s="53" t="s">
        <v>847</v>
      </c>
      <c r="G887" s="51"/>
      <c r="H887" s="54">
        <v>3.1319999999999992</v>
      </c>
      <c r="I887" s="55"/>
      <c r="J887" s="56"/>
      <c r="K887" s="54"/>
      <c r="L887" s="54"/>
      <c r="M887" s="54"/>
      <c r="N887" s="54"/>
      <c r="O887" s="56"/>
      <c r="P887" s="56"/>
      <c r="Q887" s="56"/>
      <c r="R887" s="38"/>
      <c r="S887" s="39"/>
    </row>
    <row r="888" spans="1:20" s="40" customFormat="1" ht="12" outlineLevel="4">
      <c r="A888" s="49"/>
      <c r="B888" s="50"/>
      <c r="C888" s="50"/>
      <c r="D888" s="51"/>
      <c r="E888" s="52"/>
      <c r="F888" s="53" t="s">
        <v>848</v>
      </c>
      <c r="G888" s="51"/>
      <c r="H888" s="54">
        <v>7.7839999999999998</v>
      </c>
      <c r="I888" s="55"/>
      <c r="J888" s="56"/>
      <c r="K888" s="54"/>
      <c r="L888" s="54"/>
      <c r="M888" s="54"/>
      <c r="N888" s="54"/>
      <c r="O888" s="56"/>
      <c r="P888" s="56"/>
      <c r="Q888" s="56"/>
      <c r="R888" s="38"/>
      <c r="S888" s="39"/>
    </row>
    <row r="889" spans="1:20" s="40" customFormat="1" ht="12" outlineLevel="4">
      <c r="A889" s="49"/>
      <c r="B889" s="50"/>
      <c r="C889" s="50"/>
      <c r="D889" s="51"/>
      <c r="E889" s="52"/>
      <c r="F889" s="53" t="s">
        <v>849</v>
      </c>
      <c r="G889" s="51"/>
      <c r="H889" s="54">
        <v>7.7839999999999998</v>
      </c>
      <c r="I889" s="55"/>
      <c r="J889" s="56"/>
      <c r="K889" s="54"/>
      <c r="L889" s="54"/>
      <c r="M889" s="54"/>
      <c r="N889" s="54"/>
      <c r="O889" s="56"/>
      <c r="P889" s="56"/>
      <c r="Q889" s="56"/>
      <c r="R889" s="38"/>
      <c r="S889" s="39"/>
    </row>
    <row r="890" spans="1:20" s="40" customFormat="1" ht="12" outlineLevel="4">
      <c r="A890" s="49"/>
      <c r="B890" s="50"/>
      <c r="C890" s="50"/>
      <c r="D890" s="51"/>
      <c r="E890" s="52"/>
      <c r="F890" s="53" t="s">
        <v>850</v>
      </c>
      <c r="G890" s="51"/>
      <c r="H890" s="54">
        <v>3.54</v>
      </c>
      <c r="I890" s="55"/>
      <c r="J890" s="56"/>
      <c r="K890" s="54"/>
      <c r="L890" s="54"/>
      <c r="M890" s="54"/>
      <c r="N890" s="54"/>
      <c r="O890" s="56"/>
      <c r="P890" s="56"/>
      <c r="Q890" s="56"/>
      <c r="R890" s="38"/>
      <c r="S890" s="39"/>
    </row>
    <row r="891" spans="1:20" s="40" customFormat="1" ht="12" outlineLevel="4">
      <c r="A891" s="49"/>
      <c r="B891" s="50"/>
      <c r="C891" s="50"/>
      <c r="D891" s="51"/>
      <c r="E891" s="52"/>
      <c r="F891" s="53" t="s">
        <v>851</v>
      </c>
      <c r="G891" s="51"/>
      <c r="H891" s="54">
        <v>9.52</v>
      </c>
      <c r="I891" s="55"/>
      <c r="J891" s="56"/>
      <c r="K891" s="54"/>
      <c r="L891" s="54"/>
      <c r="M891" s="54"/>
      <c r="N891" s="54"/>
      <c r="O891" s="56"/>
      <c r="P891" s="56"/>
      <c r="Q891" s="56"/>
      <c r="R891" s="38"/>
      <c r="S891" s="39"/>
    </row>
    <row r="892" spans="1:20" s="40" customFormat="1" ht="12" outlineLevel="4">
      <c r="A892" s="49"/>
      <c r="B892" s="50"/>
      <c r="C892" s="50"/>
      <c r="D892" s="51"/>
      <c r="E892" s="52"/>
      <c r="F892" s="53" t="s">
        <v>852</v>
      </c>
      <c r="G892" s="51"/>
      <c r="H892" s="54">
        <v>6.16</v>
      </c>
      <c r="I892" s="55"/>
      <c r="J892" s="56"/>
      <c r="K892" s="54"/>
      <c r="L892" s="54"/>
      <c r="M892" s="54"/>
      <c r="N892" s="54"/>
      <c r="O892" s="56"/>
      <c r="P892" s="56"/>
      <c r="Q892" s="56"/>
      <c r="R892" s="38"/>
      <c r="S892" s="39"/>
    </row>
    <row r="893" spans="1:20" s="40" customFormat="1" ht="12" outlineLevel="4">
      <c r="A893" s="49"/>
      <c r="B893" s="50"/>
      <c r="C893" s="50"/>
      <c r="D893" s="51"/>
      <c r="E893" s="52"/>
      <c r="F893" s="53" t="s">
        <v>853</v>
      </c>
      <c r="G893" s="51"/>
      <c r="H893" s="54">
        <v>9.379999999999999</v>
      </c>
      <c r="I893" s="55"/>
      <c r="J893" s="56"/>
      <c r="K893" s="54"/>
      <c r="L893" s="54"/>
      <c r="M893" s="54"/>
      <c r="N893" s="54"/>
      <c r="O893" s="56"/>
      <c r="P893" s="56"/>
      <c r="Q893" s="56"/>
      <c r="R893" s="38"/>
      <c r="S893" s="39"/>
    </row>
    <row r="894" spans="1:20" s="40" customFormat="1" ht="12" outlineLevel="4">
      <c r="A894" s="49"/>
      <c r="B894" s="50"/>
      <c r="C894" s="50"/>
      <c r="D894" s="51"/>
      <c r="E894" s="52"/>
      <c r="F894" s="53" t="s">
        <v>854</v>
      </c>
      <c r="G894" s="51"/>
      <c r="H894" s="54">
        <v>19.630000000000003</v>
      </c>
      <c r="I894" s="55"/>
      <c r="J894" s="56"/>
      <c r="K894" s="54"/>
      <c r="L894" s="54"/>
      <c r="M894" s="54"/>
      <c r="N894" s="54"/>
      <c r="O894" s="56"/>
      <c r="P894" s="56"/>
      <c r="Q894" s="56"/>
      <c r="R894" s="38"/>
      <c r="S894" s="39"/>
    </row>
    <row r="895" spans="1:20" s="40" customFormat="1" ht="7.5" customHeight="1" outlineLevel="4">
      <c r="A895" s="39"/>
      <c r="B895" s="57"/>
      <c r="C895" s="58"/>
      <c r="D895" s="59"/>
      <c r="E895" s="60"/>
      <c r="F895" s="61"/>
      <c r="G895" s="59"/>
      <c r="H895" s="62"/>
      <c r="I895" s="63"/>
      <c r="J895" s="64"/>
      <c r="K895" s="65"/>
      <c r="L895" s="65"/>
      <c r="M895" s="65"/>
      <c r="N895" s="65"/>
      <c r="O895" s="64"/>
      <c r="P895" s="64"/>
      <c r="Q895" s="64"/>
      <c r="R895" s="38"/>
      <c r="S895" s="39"/>
    </row>
    <row r="896" spans="1:20" s="40" customFormat="1" ht="12" outlineLevel="3">
      <c r="A896" s="41"/>
      <c r="B896" s="42"/>
      <c r="C896" s="43">
        <v>28</v>
      </c>
      <c r="D896" s="44" t="s">
        <v>79</v>
      </c>
      <c r="E896" s="45" t="s">
        <v>855</v>
      </c>
      <c r="F896" s="46" t="s">
        <v>856</v>
      </c>
      <c r="G896" s="44" t="s">
        <v>130</v>
      </c>
      <c r="H896" s="47">
        <v>21.391400000000001</v>
      </c>
      <c r="I896" s="72"/>
      <c r="J896" s="48">
        <f>H896*I896</f>
        <v>0</v>
      </c>
      <c r="K896" s="47"/>
      <c r="L896" s="47">
        <f>H896*K896</f>
        <v>0</v>
      </c>
      <c r="M896" s="47">
        <v>0.05</v>
      </c>
      <c r="N896" s="47">
        <f>H896*M896</f>
        <v>1.0695700000000001</v>
      </c>
      <c r="O896" s="48">
        <v>21</v>
      </c>
      <c r="P896" s="48">
        <f>J896*(O896/100)</f>
        <v>0</v>
      </c>
      <c r="Q896" s="48">
        <f>J896+P896</f>
        <v>0</v>
      </c>
      <c r="R896" s="39"/>
      <c r="S896" s="39"/>
      <c r="T896" s="39"/>
    </row>
    <row r="897" spans="1:20" s="40" customFormat="1" ht="12" outlineLevel="4">
      <c r="A897" s="49"/>
      <c r="B897" s="50"/>
      <c r="C897" s="50"/>
      <c r="D897" s="51"/>
      <c r="E897" s="52" t="s">
        <v>14</v>
      </c>
      <c r="F897" s="53" t="s">
        <v>857</v>
      </c>
      <c r="G897" s="51"/>
      <c r="H897" s="54">
        <v>0</v>
      </c>
      <c r="I897" s="55"/>
      <c r="J897" s="56"/>
      <c r="K897" s="54"/>
      <c r="L897" s="54"/>
      <c r="M897" s="54"/>
      <c r="N897" s="54"/>
      <c r="O897" s="56"/>
      <c r="P897" s="56"/>
      <c r="Q897" s="56"/>
      <c r="R897" s="38"/>
      <c r="S897" s="39"/>
    </row>
    <row r="898" spans="1:20" s="40" customFormat="1" ht="12" outlineLevel="4">
      <c r="A898" s="49"/>
      <c r="B898" s="50"/>
      <c r="C898" s="50"/>
      <c r="D898" s="51"/>
      <c r="E898" s="52"/>
      <c r="F898" s="53" t="s">
        <v>858</v>
      </c>
      <c r="G898" s="51"/>
      <c r="H898" s="54">
        <v>4.7969999999999997</v>
      </c>
      <c r="I898" s="55"/>
      <c r="J898" s="56"/>
      <c r="K898" s="54"/>
      <c r="L898" s="54"/>
      <c r="M898" s="54"/>
      <c r="N898" s="54"/>
      <c r="O898" s="56"/>
      <c r="P898" s="56"/>
      <c r="Q898" s="56"/>
      <c r="R898" s="38"/>
      <c r="S898" s="39"/>
    </row>
    <row r="899" spans="1:20" s="40" customFormat="1" ht="12" outlineLevel="4">
      <c r="A899" s="49"/>
      <c r="B899" s="50"/>
      <c r="C899" s="50"/>
      <c r="D899" s="51"/>
      <c r="E899" s="52"/>
      <c r="F899" s="53" t="s">
        <v>859</v>
      </c>
      <c r="G899" s="51"/>
      <c r="H899" s="54">
        <v>0</v>
      </c>
      <c r="I899" s="55"/>
      <c r="J899" s="56"/>
      <c r="K899" s="54"/>
      <c r="L899" s="54"/>
      <c r="M899" s="54"/>
      <c r="N899" s="54"/>
      <c r="O899" s="56"/>
      <c r="P899" s="56"/>
      <c r="Q899" s="56"/>
      <c r="R899" s="38"/>
      <c r="S899" s="39"/>
    </row>
    <row r="900" spans="1:20" s="40" customFormat="1" ht="12" outlineLevel="4">
      <c r="A900" s="49"/>
      <c r="B900" s="50"/>
      <c r="C900" s="50"/>
      <c r="D900" s="51"/>
      <c r="E900" s="52"/>
      <c r="F900" s="53" t="s">
        <v>860</v>
      </c>
      <c r="G900" s="51"/>
      <c r="H900" s="54">
        <v>7.0296000000000003</v>
      </c>
      <c r="I900" s="55"/>
      <c r="J900" s="56"/>
      <c r="K900" s="54"/>
      <c r="L900" s="54"/>
      <c r="M900" s="54"/>
      <c r="N900" s="54"/>
      <c r="O900" s="56"/>
      <c r="P900" s="56"/>
      <c r="Q900" s="56"/>
      <c r="R900" s="38"/>
      <c r="S900" s="39"/>
    </row>
    <row r="901" spans="1:20" s="40" customFormat="1" ht="12" outlineLevel="4">
      <c r="A901" s="49"/>
      <c r="B901" s="50"/>
      <c r="C901" s="50"/>
      <c r="D901" s="51"/>
      <c r="E901" s="52"/>
      <c r="F901" s="53" t="s">
        <v>861</v>
      </c>
      <c r="G901" s="51"/>
      <c r="H901" s="54">
        <v>4.9248000000000003</v>
      </c>
      <c r="I901" s="55"/>
      <c r="J901" s="56"/>
      <c r="K901" s="54"/>
      <c r="L901" s="54"/>
      <c r="M901" s="54"/>
      <c r="N901" s="54"/>
      <c r="O901" s="56"/>
      <c r="P901" s="56"/>
      <c r="Q901" s="56"/>
      <c r="R901" s="38"/>
      <c r="S901" s="39"/>
    </row>
    <row r="902" spans="1:20" s="40" customFormat="1" ht="12" outlineLevel="4">
      <c r="A902" s="49"/>
      <c r="B902" s="50"/>
      <c r="C902" s="50"/>
      <c r="D902" s="51"/>
      <c r="E902" s="52"/>
      <c r="F902" s="53" t="s">
        <v>3259</v>
      </c>
      <c r="G902" s="51"/>
      <c r="H902" s="54">
        <v>0</v>
      </c>
      <c r="I902" s="55"/>
      <c r="J902" s="56"/>
      <c r="K902" s="54"/>
      <c r="L902" s="54"/>
      <c r="M902" s="54"/>
      <c r="N902" s="54"/>
      <c r="O902" s="56"/>
      <c r="P902" s="56"/>
      <c r="Q902" s="56"/>
      <c r="R902" s="38"/>
      <c r="S902" s="39"/>
    </row>
    <row r="903" spans="1:20" s="40" customFormat="1" ht="12" outlineLevel="4">
      <c r="A903" s="49"/>
      <c r="B903" s="50"/>
      <c r="C903" s="50"/>
      <c r="D903" s="51"/>
      <c r="E903" s="52"/>
      <c r="F903" s="53" t="s">
        <v>3272</v>
      </c>
      <c r="G903" s="51"/>
      <c r="H903" s="54">
        <v>4.6400000000000006</v>
      </c>
      <c r="I903" s="55"/>
      <c r="J903" s="56"/>
      <c r="K903" s="54"/>
      <c r="L903" s="54"/>
      <c r="M903" s="54"/>
      <c r="N903" s="54"/>
      <c r="O903" s="56"/>
      <c r="P903" s="56"/>
      <c r="Q903" s="56"/>
      <c r="R903" s="38"/>
      <c r="S903" s="39"/>
    </row>
    <row r="904" spans="1:20" s="40" customFormat="1" ht="7.5" customHeight="1" outlineLevel="4">
      <c r="A904" s="39"/>
      <c r="B904" s="57"/>
      <c r="C904" s="58"/>
      <c r="D904" s="59"/>
      <c r="E904" s="60"/>
      <c r="F904" s="61"/>
      <c r="G904" s="59"/>
      <c r="H904" s="62"/>
      <c r="I904" s="63"/>
      <c r="J904" s="64"/>
      <c r="K904" s="65"/>
      <c r="L904" s="65"/>
      <c r="M904" s="65"/>
      <c r="N904" s="65"/>
      <c r="O904" s="64"/>
      <c r="P904" s="64"/>
      <c r="Q904" s="64"/>
      <c r="R904" s="38"/>
      <c r="S904" s="39"/>
    </row>
    <row r="905" spans="1:20" s="40" customFormat="1" ht="12" outlineLevel="3">
      <c r="A905" s="41"/>
      <c r="B905" s="42"/>
      <c r="C905" s="43">
        <v>29</v>
      </c>
      <c r="D905" s="44" t="s">
        <v>79</v>
      </c>
      <c r="E905" s="45" t="s">
        <v>862</v>
      </c>
      <c r="F905" s="46" t="s">
        <v>863</v>
      </c>
      <c r="G905" s="44" t="s">
        <v>82</v>
      </c>
      <c r="H905" s="47">
        <v>27.36</v>
      </c>
      <c r="I905" s="72"/>
      <c r="J905" s="48">
        <f>H905*I905</f>
        <v>0</v>
      </c>
      <c r="K905" s="47"/>
      <c r="L905" s="47">
        <f>H905*K905</f>
        <v>0</v>
      </c>
      <c r="M905" s="47">
        <v>2</v>
      </c>
      <c r="N905" s="47">
        <f>H905*M905</f>
        <v>54.72</v>
      </c>
      <c r="O905" s="48">
        <v>21</v>
      </c>
      <c r="P905" s="48">
        <f>J905*(O905/100)</f>
        <v>0</v>
      </c>
      <c r="Q905" s="48">
        <f>J905+P905</f>
        <v>0</v>
      </c>
      <c r="R905" s="39"/>
      <c r="S905" s="39"/>
      <c r="T905" s="39"/>
    </row>
    <row r="906" spans="1:20" s="40" customFormat="1" ht="12" outlineLevel="4">
      <c r="A906" s="49"/>
      <c r="B906" s="50"/>
      <c r="C906" s="50"/>
      <c r="D906" s="51"/>
      <c r="E906" s="52" t="s">
        <v>14</v>
      </c>
      <c r="F906" s="53" t="s">
        <v>864</v>
      </c>
      <c r="G906" s="51"/>
      <c r="H906" s="54">
        <v>0</v>
      </c>
      <c r="I906" s="55"/>
      <c r="J906" s="56"/>
      <c r="K906" s="54"/>
      <c r="L906" s="54"/>
      <c r="M906" s="54"/>
      <c r="N906" s="54"/>
      <c r="O906" s="56"/>
      <c r="P906" s="56"/>
      <c r="Q906" s="56"/>
      <c r="R906" s="38"/>
      <c r="S906" s="39"/>
    </row>
    <row r="907" spans="1:20" s="40" customFormat="1" ht="12" outlineLevel="4">
      <c r="A907" s="49"/>
      <c r="B907" s="50"/>
      <c r="C907" s="50"/>
      <c r="D907" s="51"/>
      <c r="E907" s="52"/>
      <c r="F907" s="53" t="s">
        <v>865</v>
      </c>
      <c r="G907" s="51"/>
      <c r="H907" s="54">
        <v>27.36</v>
      </c>
      <c r="I907" s="55"/>
      <c r="J907" s="56"/>
      <c r="K907" s="54"/>
      <c r="L907" s="54"/>
      <c r="M907" s="54"/>
      <c r="N907" s="54"/>
      <c r="O907" s="56"/>
      <c r="P907" s="56"/>
      <c r="Q907" s="56"/>
      <c r="R907" s="38"/>
      <c r="S907" s="39"/>
    </row>
    <row r="908" spans="1:20" s="40" customFormat="1" ht="7.5" customHeight="1" outlineLevel="4">
      <c r="A908" s="39"/>
      <c r="B908" s="57"/>
      <c r="C908" s="58"/>
      <c r="D908" s="59"/>
      <c r="E908" s="60"/>
      <c r="F908" s="61"/>
      <c r="G908" s="59"/>
      <c r="H908" s="62"/>
      <c r="I908" s="63"/>
      <c r="J908" s="64"/>
      <c r="K908" s="65"/>
      <c r="L908" s="65"/>
      <c r="M908" s="65"/>
      <c r="N908" s="65"/>
      <c r="O908" s="64"/>
      <c r="P908" s="64"/>
      <c r="Q908" s="64"/>
      <c r="R908" s="38"/>
      <c r="S908" s="39"/>
    </row>
    <row r="909" spans="1:20" s="40" customFormat="1" ht="12" outlineLevel="3">
      <c r="A909" s="41"/>
      <c r="B909" s="42"/>
      <c r="C909" s="43">
        <v>30</v>
      </c>
      <c r="D909" s="44" t="s">
        <v>79</v>
      </c>
      <c r="E909" s="45" t="s">
        <v>866</v>
      </c>
      <c r="F909" s="46" t="s">
        <v>867</v>
      </c>
      <c r="G909" s="44" t="s">
        <v>130</v>
      </c>
      <c r="H909" s="47">
        <v>28.14</v>
      </c>
      <c r="I909" s="72"/>
      <c r="J909" s="48">
        <f>H909*I909</f>
        <v>0</v>
      </c>
      <c r="K909" s="47"/>
      <c r="L909" s="47">
        <f>H909*K909</f>
        <v>0</v>
      </c>
      <c r="M909" s="47">
        <v>0.432</v>
      </c>
      <c r="N909" s="47">
        <f>H909*M909</f>
        <v>12.15648</v>
      </c>
      <c r="O909" s="48">
        <v>21</v>
      </c>
      <c r="P909" s="48">
        <f>J909*(O909/100)</f>
        <v>0</v>
      </c>
      <c r="Q909" s="48">
        <f>J909+P909</f>
        <v>0</v>
      </c>
      <c r="R909" s="39"/>
      <c r="S909" s="39"/>
      <c r="T909" s="39"/>
    </row>
    <row r="910" spans="1:20" s="40" customFormat="1" ht="12" outlineLevel="4">
      <c r="A910" s="49"/>
      <c r="B910" s="50"/>
      <c r="C910" s="50"/>
      <c r="D910" s="51"/>
      <c r="E910" s="52" t="s">
        <v>14</v>
      </c>
      <c r="F910" s="53" t="s">
        <v>868</v>
      </c>
      <c r="G910" s="51"/>
      <c r="H910" s="54">
        <v>28.14</v>
      </c>
      <c r="I910" s="55"/>
      <c r="J910" s="56"/>
      <c r="K910" s="54"/>
      <c r="L910" s="54"/>
      <c r="M910" s="54"/>
      <c r="N910" s="54"/>
      <c r="O910" s="56"/>
      <c r="P910" s="56"/>
      <c r="Q910" s="56"/>
      <c r="R910" s="38"/>
      <c r="S910" s="39"/>
    </row>
    <row r="911" spans="1:20" s="40" customFormat="1" ht="7.5" customHeight="1" outlineLevel="4">
      <c r="A911" s="39"/>
      <c r="B911" s="57"/>
      <c r="C911" s="58"/>
      <c r="D911" s="59"/>
      <c r="E911" s="60"/>
      <c r="F911" s="61"/>
      <c r="G911" s="59"/>
      <c r="H911" s="62"/>
      <c r="I911" s="63"/>
      <c r="J911" s="64"/>
      <c r="K911" s="65"/>
      <c r="L911" s="65"/>
      <c r="M911" s="65"/>
      <c r="N911" s="65"/>
      <c r="O911" s="64"/>
      <c r="P911" s="64"/>
      <c r="Q911" s="64"/>
      <c r="R911" s="38"/>
      <c r="S911" s="39"/>
    </row>
    <row r="912" spans="1:20" s="40" customFormat="1" ht="24" outlineLevel="3">
      <c r="A912" s="41"/>
      <c r="B912" s="42"/>
      <c r="C912" s="43">
        <v>31</v>
      </c>
      <c r="D912" s="44" t="s">
        <v>79</v>
      </c>
      <c r="E912" s="45" t="s">
        <v>869</v>
      </c>
      <c r="F912" s="46" t="s">
        <v>870</v>
      </c>
      <c r="G912" s="44" t="s">
        <v>82</v>
      </c>
      <c r="H912" s="47">
        <v>35.7485</v>
      </c>
      <c r="I912" s="72"/>
      <c r="J912" s="48">
        <f>H912*I912</f>
        <v>0</v>
      </c>
      <c r="K912" s="47"/>
      <c r="L912" s="47">
        <f>H912*K912</f>
        <v>0</v>
      </c>
      <c r="M912" s="47">
        <v>1.6</v>
      </c>
      <c r="N912" s="47">
        <f>H912*M912</f>
        <v>57.197600000000001</v>
      </c>
      <c r="O912" s="48">
        <v>21</v>
      </c>
      <c r="P912" s="48">
        <f>J912*(O912/100)</f>
        <v>0</v>
      </c>
      <c r="Q912" s="48">
        <f>J912+P912</f>
        <v>0</v>
      </c>
      <c r="R912" s="39"/>
      <c r="S912" s="39"/>
      <c r="T912" s="39"/>
    </row>
    <row r="913" spans="1:20" s="40" customFormat="1" ht="12" outlineLevel="4">
      <c r="A913" s="49"/>
      <c r="B913" s="50"/>
      <c r="C913" s="50"/>
      <c r="D913" s="51"/>
      <c r="E913" s="52" t="s">
        <v>14</v>
      </c>
      <c r="F913" s="53" t="s">
        <v>871</v>
      </c>
      <c r="G913" s="51"/>
      <c r="H913" s="54">
        <v>0</v>
      </c>
      <c r="I913" s="55"/>
      <c r="J913" s="56"/>
      <c r="K913" s="54"/>
      <c r="L913" s="54"/>
      <c r="M913" s="54"/>
      <c r="N913" s="54"/>
      <c r="O913" s="56"/>
      <c r="P913" s="56"/>
      <c r="Q913" s="56"/>
      <c r="R913" s="38"/>
      <c r="S913" s="39"/>
    </row>
    <row r="914" spans="1:20" s="40" customFormat="1" ht="12" outlineLevel="4">
      <c r="A914" s="49"/>
      <c r="B914" s="50"/>
      <c r="C914" s="50"/>
      <c r="D914" s="51"/>
      <c r="E914" s="52"/>
      <c r="F914" s="53" t="s">
        <v>872</v>
      </c>
      <c r="G914" s="51"/>
      <c r="H914" s="54">
        <v>3.15</v>
      </c>
      <c r="I914" s="55"/>
      <c r="J914" s="56"/>
      <c r="K914" s="54"/>
      <c r="L914" s="54"/>
      <c r="M914" s="54"/>
      <c r="N914" s="54"/>
      <c r="O914" s="56"/>
      <c r="P914" s="56"/>
      <c r="Q914" s="56"/>
      <c r="R914" s="38"/>
      <c r="S914" s="39"/>
    </row>
    <row r="915" spans="1:20" s="40" customFormat="1" ht="12" outlineLevel="4">
      <c r="A915" s="49"/>
      <c r="B915" s="50"/>
      <c r="C915" s="50"/>
      <c r="D915" s="51"/>
      <c r="E915" s="52"/>
      <c r="F915" s="53" t="s">
        <v>873</v>
      </c>
      <c r="G915" s="51"/>
      <c r="H915" s="54">
        <v>0</v>
      </c>
      <c r="I915" s="55"/>
      <c r="J915" s="56"/>
      <c r="K915" s="54"/>
      <c r="L915" s="54"/>
      <c r="M915" s="54"/>
      <c r="N915" s="54"/>
      <c r="O915" s="56"/>
      <c r="P915" s="56"/>
      <c r="Q915" s="56"/>
      <c r="R915" s="38"/>
      <c r="S915" s="39"/>
    </row>
    <row r="916" spans="1:20" s="40" customFormat="1" ht="12" outlineLevel="4">
      <c r="A916" s="49"/>
      <c r="B916" s="50"/>
      <c r="C916" s="50"/>
      <c r="D916" s="51"/>
      <c r="E916" s="52"/>
      <c r="F916" s="53" t="s">
        <v>874</v>
      </c>
      <c r="G916" s="51"/>
      <c r="H916" s="54">
        <v>4.5465</v>
      </c>
      <c r="I916" s="55"/>
      <c r="J916" s="56"/>
      <c r="K916" s="54"/>
      <c r="L916" s="54"/>
      <c r="M916" s="54"/>
      <c r="N916" s="54"/>
      <c r="O916" s="56"/>
      <c r="P916" s="56"/>
      <c r="Q916" s="56"/>
      <c r="R916" s="38"/>
      <c r="S916" s="39"/>
    </row>
    <row r="917" spans="1:20" s="40" customFormat="1" ht="12" outlineLevel="4">
      <c r="A917" s="49"/>
      <c r="B917" s="50"/>
      <c r="C917" s="50"/>
      <c r="D917" s="51"/>
      <c r="E917" s="52"/>
      <c r="F917" s="53" t="s">
        <v>875</v>
      </c>
      <c r="G917" s="51"/>
      <c r="H917" s="54">
        <v>0</v>
      </c>
      <c r="I917" s="55"/>
      <c r="J917" s="56"/>
      <c r="K917" s="54"/>
      <c r="L917" s="54"/>
      <c r="M917" s="54"/>
      <c r="N917" s="54"/>
      <c r="O917" s="56"/>
      <c r="P917" s="56"/>
      <c r="Q917" s="56"/>
      <c r="R917" s="38"/>
      <c r="S917" s="39"/>
    </row>
    <row r="918" spans="1:20" s="40" customFormat="1" ht="12" outlineLevel="4">
      <c r="A918" s="49"/>
      <c r="B918" s="50"/>
      <c r="C918" s="50"/>
      <c r="D918" s="51"/>
      <c r="E918" s="52"/>
      <c r="F918" s="53" t="s">
        <v>876</v>
      </c>
      <c r="G918" s="51"/>
      <c r="H918" s="54">
        <v>28.052</v>
      </c>
      <c r="I918" s="55"/>
      <c r="J918" s="56"/>
      <c r="K918" s="54"/>
      <c r="L918" s="54"/>
      <c r="M918" s="54"/>
      <c r="N918" s="54"/>
      <c r="O918" s="56"/>
      <c r="P918" s="56"/>
      <c r="Q918" s="56"/>
      <c r="R918" s="38"/>
      <c r="S918" s="39"/>
    </row>
    <row r="919" spans="1:20" s="40" customFormat="1" ht="7.5" customHeight="1" outlineLevel="4">
      <c r="A919" s="39"/>
      <c r="B919" s="57"/>
      <c r="C919" s="58"/>
      <c r="D919" s="59"/>
      <c r="E919" s="60"/>
      <c r="F919" s="61"/>
      <c r="G919" s="59"/>
      <c r="H919" s="62"/>
      <c r="I919" s="63"/>
      <c r="J919" s="64"/>
      <c r="K919" s="65"/>
      <c r="L919" s="65"/>
      <c r="M919" s="65"/>
      <c r="N919" s="65"/>
      <c r="O919" s="64"/>
      <c r="P919" s="64"/>
      <c r="Q919" s="64"/>
      <c r="R919" s="38"/>
      <c r="S919" s="39"/>
    </row>
    <row r="920" spans="1:20" s="40" customFormat="1" ht="24" outlineLevel="3">
      <c r="A920" s="41"/>
      <c r="B920" s="42"/>
      <c r="C920" s="43">
        <v>32</v>
      </c>
      <c r="D920" s="44" t="s">
        <v>79</v>
      </c>
      <c r="E920" s="45" t="s">
        <v>877</v>
      </c>
      <c r="F920" s="46" t="s">
        <v>878</v>
      </c>
      <c r="G920" s="44" t="s">
        <v>130</v>
      </c>
      <c r="H920" s="47">
        <v>54</v>
      </c>
      <c r="I920" s="72"/>
      <c r="J920" s="48">
        <f>H920*I920</f>
        <v>0</v>
      </c>
      <c r="K920" s="47"/>
      <c r="L920" s="47">
        <f>H920*K920</f>
        <v>0</v>
      </c>
      <c r="M920" s="47">
        <v>0.19</v>
      </c>
      <c r="N920" s="47">
        <f>H920*M920</f>
        <v>10.26</v>
      </c>
      <c r="O920" s="48">
        <v>21</v>
      </c>
      <c r="P920" s="48">
        <f>J920*(O920/100)</f>
        <v>0</v>
      </c>
      <c r="Q920" s="48">
        <f>J920+P920</f>
        <v>0</v>
      </c>
      <c r="R920" s="39"/>
      <c r="S920" s="39"/>
      <c r="T920" s="39"/>
    </row>
    <row r="921" spans="1:20" s="40" customFormat="1" ht="12" outlineLevel="4">
      <c r="A921" s="49"/>
      <c r="B921" s="50"/>
      <c r="C921" s="50"/>
      <c r="D921" s="51"/>
      <c r="E921" s="52" t="s">
        <v>14</v>
      </c>
      <c r="F921" s="53" t="s">
        <v>879</v>
      </c>
      <c r="G921" s="51"/>
      <c r="H921" s="54">
        <v>0</v>
      </c>
      <c r="I921" s="55"/>
      <c r="J921" s="56"/>
      <c r="K921" s="54"/>
      <c r="L921" s="54"/>
      <c r="M921" s="54"/>
      <c r="N921" s="54"/>
      <c r="O921" s="56"/>
      <c r="P921" s="56"/>
      <c r="Q921" s="56"/>
      <c r="R921" s="38"/>
      <c r="S921" s="39"/>
    </row>
    <row r="922" spans="1:20" s="40" customFormat="1" ht="12" outlineLevel="4">
      <c r="A922" s="49"/>
      <c r="B922" s="50"/>
      <c r="C922" s="50"/>
      <c r="D922" s="51"/>
      <c r="E922" s="52"/>
      <c r="F922" s="53" t="s">
        <v>880</v>
      </c>
      <c r="G922" s="51"/>
      <c r="H922" s="54">
        <v>54</v>
      </c>
      <c r="I922" s="55"/>
      <c r="J922" s="56"/>
      <c r="K922" s="54"/>
      <c r="L922" s="54"/>
      <c r="M922" s="54"/>
      <c r="N922" s="54"/>
      <c r="O922" s="56"/>
      <c r="P922" s="56"/>
      <c r="Q922" s="56"/>
      <c r="R922" s="38"/>
      <c r="S922" s="39"/>
    </row>
    <row r="923" spans="1:20" s="40" customFormat="1" ht="7.5" customHeight="1" outlineLevel="4">
      <c r="A923" s="39"/>
      <c r="B923" s="57"/>
      <c r="C923" s="58"/>
      <c r="D923" s="59"/>
      <c r="E923" s="60"/>
      <c r="F923" s="61"/>
      <c r="G923" s="59"/>
      <c r="H923" s="62"/>
      <c r="I923" s="63"/>
      <c r="J923" s="64"/>
      <c r="K923" s="65"/>
      <c r="L923" s="65"/>
      <c r="M923" s="65"/>
      <c r="N923" s="65"/>
      <c r="O923" s="64"/>
      <c r="P923" s="64"/>
      <c r="Q923" s="64"/>
      <c r="R923" s="38"/>
      <c r="S923" s="39"/>
    </row>
    <row r="924" spans="1:20" s="40" customFormat="1" ht="12" outlineLevel="3">
      <c r="A924" s="41"/>
      <c r="B924" s="42"/>
      <c r="C924" s="43">
        <v>33</v>
      </c>
      <c r="D924" s="44" t="s">
        <v>79</v>
      </c>
      <c r="E924" s="45" t="s">
        <v>3273</v>
      </c>
      <c r="F924" s="46" t="s">
        <v>3274</v>
      </c>
      <c r="G924" s="44" t="s">
        <v>130</v>
      </c>
      <c r="H924" s="47">
        <v>236.03</v>
      </c>
      <c r="I924" s="72"/>
      <c r="J924" s="48">
        <f>H924*I924</f>
        <v>0</v>
      </c>
      <c r="K924" s="47"/>
      <c r="L924" s="47">
        <f>H924*K924</f>
        <v>0</v>
      </c>
      <c r="M924" s="47"/>
      <c r="N924" s="47">
        <f>H924*M924</f>
        <v>0</v>
      </c>
      <c r="O924" s="48">
        <v>21</v>
      </c>
      <c r="P924" s="48">
        <f>J924*(O924/100)</f>
        <v>0</v>
      </c>
      <c r="Q924" s="48">
        <f>J924+P924</f>
        <v>0</v>
      </c>
      <c r="R924" s="39"/>
      <c r="S924" s="39"/>
      <c r="T924" s="39"/>
    </row>
    <row r="925" spans="1:20" s="40" customFormat="1" ht="12" outlineLevel="4">
      <c r="A925" s="49"/>
      <c r="B925" s="50"/>
      <c r="C925" s="50"/>
      <c r="D925" s="51"/>
      <c r="E925" s="52" t="s">
        <v>14</v>
      </c>
      <c r="F925" s="53" t="s">
        <v>3275</v>
      </c>
      <c r="G925" s="51"/>
      <c r="H925" s="54">
        <v>0</v>
      </c>
      <c r="I925" s="55"/>
      <c r="J925" s="56"/>
      <c r="K925" s="54"/>
      <c r="L925" s="54"/>
      <c r="M925" s="54"/>
      <c r="N925" s="54"/>
      <c r="O925" s="56"/>
      <c r="P925" s="56"/>
      <c r="Q925" s="56"/>
      <c r="R925" s="38"/>
      <c r="S925" s="39"/>
    </row>
    <row r="926" spans="1:20" s="40" customFormat="1" ht="12" outlineLevel="4">
      <c r="A926" s="49"/>
      <c r="B926" s="50"/>
      <c r="C926" s="50"/>
      <c r="D926" s="51"/>
      <c r="E926" s="52"/>
      <c r="F926" s="53" t="s">
        <v>3276</v>
      </c>
      <c r="G926" s="51"/>
      <c r="H926" s="54">
        <v>64.150000000000006</v>
      </c>
      <c r="I926" s="55"/>
      <c r="J926" s="56"/>
      <c r="K926" s="54"/>
      <c r="L926" s="54"/>
      <c r="M926" s="54"/>
      <c r="N926" s="54"/>
      <c r="O926" s="56"/>
      <c r="P926" s="56"/>
      <c r="Q926" s="56"/>
      <c r="R926" s="38"/>
      <c r="S926" s="39"/>
    </row>
    <row r="927" spans="1:20" s="40" customFormat="1" ht="12" outlineLevel="4">
      <c r="A927" s="49"/>
      <c r="B927" s="50"/>
      <c r="C927" s="50"/>
      <c r="D927" s="51"/>
      <c r="E927" s="52"/>
      <c r="F927" s="53" t="s">
        <v>3277</v>
      </c>
      <c r="G927" s="51"/>
      <c r="H927" s="54">
        <v>33.700000000000003</v>
      </c>
      <c r="I927" s="55"/>
      <c r="J927" s="56"/>
      <c r="K927" s="54"/>
      <c r="L927" s="54"/>
      <c r="M927" s="54"/>
      <c r="N927" s="54"/>
      <c r="O927" s="56"/>
      <c r="P927" s="56"/>
      <c r="Q927" s="56"/>
      <c r="R927" s="38"/>
      <c r="S927" s="39"/>
    </row>
    <row r="928" spans="1:20" s="40" customFormat="1" ht="12" outlineLevel="4">
      <c r="A928" s="49"/>
      <c r="B928" s="50"/>
      <c r="C928" s="50"/>
      <c r="D928" s="51"/>
      <c r="E928" s="52"/>
      <c r="F928" s="53" t="s">
        <v>3278</v>
      </c>
      <c r="G928" s="51"/>
      <c r="H928" s="54">
        <v>74.58</v>
      </c>
      <c r="I928" s="55"/>
      <c r="J928" s="56"/>
      <c r="K928" s="54"/>
      <c r="L928" s="54"/>
      <c r="M928" s="54"/>
      <c r="N928" s="54"/>
      <c r="O928" s="56"/>
      <c r="P928" s="56"/>
      <c r="Q928" s="56"/>
      <c r="R928" s="38"/>
      <c r="S928" s="39"/>
    </row>
    <row r="929" spans="1:20" s="40" customFormat="1" ht="12" outlineLevel="4">
      <c r="A929" s="49"/>
      <c r="B929" s="50"/>
      <c r="C929" s="50"/>
      <c r="D929" s="51"/>
      <c r="E929" s="52"/>
      <c r="F929" s="53" t="s">
        <v>3279</v>
      </c>
      <c r="G929" s="51"/>
      <c r="H929" s="54">
        <v>63.6</v>
      </c>
      <c r="I929" s="55"/>
      <c r="J929" s="56"/>
      <c r="K929" s="54"/>
      <c r="L929" s="54"/>
      <c r="M929" s="54"/>
      <c r="N929" s="54"/>
      <c r="O929" s="56"/>
      <c r="P929" s="56"/>
      <c r="Q929" s="56"/>
      <c r="R929" s="38"/>
      <c r="S929" s="39"/>
    </row>
    <row r="930" spans="1:20" s="40" customFormat="1" ht="7.5" customHeight="1" outlineLevel="4">
      <c r="A930" s="39"/>
      <c r="B930" s="57"/>
      <c r="C930" s="58"/>
      <c r="D930" s="59"/>
      <c r="E930" s="60"/>
      <c r="F930" s="61"/>
      <c r="G930" s="59"/>
      <c r="H930" s="62"/>
      <c r="I930" s="63"/>
      <c r="J930" s="64"/>
      <c r="K930" s="65"/>
      <c r="L930" s="65"/>
      <c r="M930" s="65"/>
      <c r="N930" s="65"/>
      <c r="O930" s="64"/>
      <c r="P930" s="64"/>
      <c r="Q930" s="64"/>
      <c r="R930" s="38"/>
      <c r="S930" s="39"/>
    </row>
    <row r="931" spans="1:20" s="40" customFormat="1" ht="12" outlineLevel="3">
      <c r="A931" s="41"/>
      <c r="B931" s="42"/>
      <c r="C931" s="43">
        <v>34</v>
      </c>
      <c r="D931" s="44" t="s">
        <v>79</v>
      </c>
      <c r="E931" s="45" t="s">
        <v>3280</v>
      </c>
      <c r="F931" s="46" t="s">
        <v>3281</v>
      </c>
      <c r="G931" s="44" t="s">
        <v>82</v>
      </c>
      <c r="H931" s="47">
        <v>0.24696000000000007</v>
      </c>
      <c r="I931" s="72"/>
      <c r="J931" s="48">
        <f>H931*I931</f>
        <v>0</v>
      </c>
      <c r="K931" s="47"/>
      <c r="L931" s="47">
        <f>H931*K931</f>
        <v>0</v>
      </c>
      <c r="M931" s="47">
        <v>2.4</v>
      </c>
      <c r="N931" s="47">
        <f>H931*M931</f>
        <v>0.59270400000000012</v>
      </c>
      <c r="O931" s="48">
        <v>21</v>
      </c>
      <c r="P931" s="48">
        <f>J931*(O931/100)</f>
        <v>0</v>
      </c>
      <c r="Q931" s="48">
        <f>J931+P931</f>
        <v>0</v>
      </c>
      <c r="R931" s="39"/>
      <c r="S931" s="39"/>
      <c r="T931" s="39"/>
    </row>
    <row r="932" spans="1:20" s="40" customFormat="1" ht="12" outlineLevel="4">
      <c r="A932" s="49"/>
      <c r="B932" s="50"/>
      <c r="C932" s="50"/>
      <c r="D932" s="51"/>
      <c r="E932" s="52" t="s">
        <v>14</v>
      </c>
      <c r="F932" s="53" t="s">
        <v>3282</v>
      </c>
      <c r="G932" s="51"/>
      <c r="H932" s="54">
        <v>0</v>
      </c>
      <c r="I932" s="55"/>
      <c r="J932" s="56"/>
      <c r="K932" s="54"/>
      <c r="L932" s="54"/>
      <c r="M932" s="54"/>
      <c r="N932" s="54"/>
      <c r="O932" s="56"/>
      <c r="P932" s="56"/>
      <c r="Q932" s="56"/>
      <c r="R932" s="38"/>
      <c r="S932" s="39"/>
    </row>
    <row r="933" spans="1:20" s="40" customFormat="1" ht="12" outlineLevel="4">
      <c r="A933" s="49"/>
      <c r="B933" s="50"/>
      <c r="C933" s="50"/>
      <c r="D933" s="51"/>
      <c r="E933" s="52"/>
      <c r="F933" s="53" t="s">
        <v>3283</v>
      </c>
      <c r="G933" s="51"/>
      <c r="H933" s="54">
        <v>0.17640000000000006</v>
      </c>
      <c r="I933" s="55"/>
      <c r="J933" s="56"/>
      <c r="K933" s="54"/>
      <c r="L933" s="54"/>
      <c r="M933" s="54"/>
      <c r="N933" s="54"/>
      <c r="O933" s="56"/>
      <c r="P933" s="56"/>
      <c r="Q933" s="56"/>
      <c r="R933" s="38"/>
      <c r="S933" s="39"/>
    </row>
    <row r="934" spans="1:20" s="40" customFormat="1" ht="12" outlineLevel="4">
      <c r="A934" s="49"/>
      <c r="B934" s="50"/>
      <c r="C934" s="50"/>
      <c r="D934" s="51"/>
      <c r="E934" s="52"/>
      <c r="F934" s="53" t="s">
        <v>3284</v>
      </c>
      <c r="G934" s="51"/>
      <c r="H934" s="54">
        <v>7.0560000000000025E-2</v>
      </c>
      <c r="I934" s="55"/>
      <c r="J934" s="56"/>
      <c r="K934" s="54"/>
      <c r="L934" s="54"/>
      <c r="M934" s="54"/>
      <c r="N934" s="54"/>
      <c r="O934" s="56"/>
      <c r="P934" s="56"/>
      <c r="Q934" s="56"/>
      <c r="R934" s="38"/>
      <c r="S934" s="39"/>
    </row>
    <row r="935" spans="1:20" s="40" customFormat="1" ht="7.5" customHeight="1" outlineLevel="4">
      <c r="A935" s="39"/>
      <c r="B935" s="57"/>
      <c r="C935" s="58"/>
      <c r="D935" s="59"/>
      <c r="E935" s="60"/>
      <c r="F935" s="61"/>
      <c r="G935" s="59"/>
      <c r="H935" s="62"/>
      <c r="I935" s="63"/>
      <c r="J935" s="64"/>
      <c r="K935" s="65"/>
      <c r="L935" s="65"/>
      <c r="M935" s="65"/>
      <c r="N935" s="65"/>
      <c r="O935" s="64"/>
      <c r="P935" s="64"/>
      <c r="Q935" s="64"/>
      <c r="R935" s="38"/>
      <c r="S935" s="39"/>
    </row>
    <row r="936" spans="1:20" s="40" customFormat="1" ht="24" outlineLevel="3">
      <c r="A936" s="41"/>
      <c r="B936" s="42"/>
      <c r="C936" s="43">
        <v>35</v>
      </c>
      <c r="D936" s="44" t="s">
        <v>79</v>
      </c>
      <c r="E936" s="45" t="s">
        <v>3285</v>
      </c>
      <c r="F936" s="46" t="s">
        <v>3286</v>
      </c>
      <c r="G936" s="44" t="s">
        <v>82</v>
      </c>
      <c r="H936" s="47">
        <v>0.74175000000000013</v>
      </c>
      <c r="I936" s="72"/>
      <c r="J936" s="48">
        <f>H936*I936</f>
        <v>0</v>
      </c>
      <c r="K936" s="47"/>
      <c r="L936" s="47">
        <f>H936*K936</f>
        <v>0</v>
      </c>
      <c r="M936" s="47">
        <v>1.8</v>
      </c>
      <c r="N936" s="47">
        <f>H936*M936</f>
        <v>1.3351500000000003</v>
      </c>
      <c r="O936" s="48">
        <v>21</v>
      </c>
      <c r="P936" s="48">
        <f>J936*(O936/100)</f>
        <v>0</v>
      </c>
      <c r="Q936" s="48">
        <f>J936+P936</f>
        <v>0</v>
      </c>
      <c r="R936" s="39"/>
      <c r="S936" s="39"/>
      <c r="T936" s="39"/>
    </row>
    <row r="937" spans="1:20" s="40" customFormat="1" ht="12" outlineLevel="4">
      <c r="A937" s="49"/>
      <c r="B937" s="50"/>
      <c r="C937" s="50"/>
      <c r="D937" s="51"/>
      <c r="E937" s="52" t="s">
        <v>14</v>
      </c>
      <c r="F937" s="53" t="s">
        <v>3221</v>
      </c>
      <c r="G937" s="51"/>
      <c r="H937" s="54">
        <v>0</v>
      </c>
      <c r="I937" s="55"/>
      <c r="J937" s="56"/>
      <c r="K937" s="54"/>
      <c r="L937" s="54"/>
      <c r="M937" s="54"/>
      <c r="N937" s="54"/>
      <c r="O937" s="56"/>
      <c r="P937" s="56"/>
      <c r="Q937" s="56"/>
      <c r="R937" s="38"/>
      <c r="S937" s="39"/>
    </row>
    <row r="938" spans="1:20" s="40" customFormat="1" ht="12" outlineLevel="4">
      <c r="A938" s="49"/>
      <c r="B938" s="50"/>
      <c r="C938" s="50"/>
      <c r="D938" s="51"/>
      <c r="E938" s="52"/>
      <c r="F938" s="53" t="s">
        <v>3287</v>
      </c>
      <c r="G938" s="51"/>
      <c r="H938" s="54">
        <v>0.60000000000000009</v>
      </c>
      <c r="I938" s="55"/>
      <c r="J938" s="56"/>
      <c r="K938" s="54"/>
      <c r="L938" s="54"/>
      <c r="M938" s="54"/>
      <c r="N938" s="54"/>
      <c r="O938" s="56"/>
      <c r="P938" s="56"/>
      <c r="Q938" s="56"/>
      <c r="R938" s="38"/>
      <c r="S938" s="39"/>
    </row>
    <row r="939" spans="1:20" s="40" customFormat="1" ht="12" outlineLevel="4">
      <c r="A939" s="49"/>
      <c r="B939" s="50"/>
      <c r="C939" s="50"/>
      <c r="D939" s="51"/>
      <c r="E939" s="52"/>
      <c r="F939" s="53" t="s">
        <v>3288</v>
      </c>
      <c r="G939" s="51"/>
      <c r="H939" s="54">
        <v>0.14175000000000001</v>
      </c>
      <c r="I939" s="55"/>
      <c r="J939" s="56"/>
      <c r="K939" s="54"/>
      <c r="L939" s="54"/>
      <c r="M939" s="54"/>
      <c r="N939" s="54"/>
      <c r="O939" s="56"/>
      <c r="P939" s="56"/>
      <c r="Q939" s="56"/>
      <c r="R939" s="38"/>
      <c r="S939" s="39"/>
    </row>
    <row r="940" spans="1:20" s="40" customFormat="1" ht="7.5" customHeight="1" outlineLevel="4">
      <c r="A940" s="39"/>
      <c r="B940" s="57"/>
      <c r="C940" s="58"/>
      <c r="D940" s="59"/>
      <c r="E940" s="60"/>
      <c r="F940" s="61"/>
      <c r="G940" s="59"/>
      <c r="H940" s="62"/>
      <c r="I940" s="63"/>
      <c r="J940" s="64"/>
      <c r="K940" s="65"/>
      <c r="L940" s="65"/>
      <c r="M940" s="65"/>
      <c r="N940" s="65"/>
      <c r="O940" s="64"/>
      <c r="P940" s="64"/>
      <c r="Q940" s="64"/>
      <c r="R940" s="38"/>
      <c r="S940" s="39"/>
    </row>
    <row r="941" spans="1:20" s="40" customFormat="1" ht="12" outlineLevel="3">
      <c r="A941" s="41"/>
      <c r="B941" s="42"/>
      <c r="C941" s="43">
        <v>36</v>
      </c>
      <c r="D941" s="44" t="s">
        <v>79</v>
      </c>
      <c r="E941" s="45" t="s">
        <v>3289</v>
      </c>
      <c r="F941" s="46" t="s">
        <v>3290</v>
      </c>
      <c r="G941" s="44" t="s">
        <v>130</v>
      </c>
      <c r="H941" s="47">
        <v>2.7300000000000004</v>
      </c>
      <c r="I941" s="72"/>
      <c r="J941" s="48">
        <f>H941*I941</f>
        <v>0</v>
      </c>
      <c r="K941" s="47"/>
      <c r="L941" s="47">
        <f>H941*K941</f>
        <v>0</v>
      </c>
      <c r="M941" s="47">
        <v>0.36</v>
      </c>
      <c r="N941" s="47">
        <f>H941*M941</f>
        <v>0.98280000000000012</v>
      </c>
      <c r="O941" s="48">
        <v>21</v>
      </c>
      <c r="P941" s="48">
        <f>J941*(O941/100)</f>
        <v>0</v>
      </c>
      <c r="Q941" s="48">
        <f>J941+P941</f>
        <v>0</v>
      </c>
      <c r="R941" s="39"/>
      <c r="S941" s="39"/>
      <c r="T941" s="39"/>
    </row>
    <row r="942" spans="1:20" s="40" customFormat="1" ht="12" outlineLevel="4">
      <c r="A942" s="49"/>
      <c r="B942" s="50"/>
      <c r="C942" s="50"/>
      <c r="D942" s="51"/>
      <c r="E942" s="52" t="s">
        <v>14</v>
      </c>
      <c r="F942" s="53" t="s">
        <v>3291</v>
      </c>
      <c r="G942" s="51"/>
      <c r="H942" s="54">
        <v>2.7300000000000004</v>
      </c>
      <c r="I942" s="55"/>
      <c r="J942" s="56"/>
      <c r="K942" s="54"/>
      <c r="L942" s="54"/>
      <c r="M942" s="54"/>
      <c r="N942" s="54"/>
      <c r="O942" s="56"/>
      <c r="P942" s="56"/>
      <c r="Q942" s="56"/>
      <c r="R942" s="38"/>
      <c r="S942" s="39"/>
    </row>
    <row r="943" spans="1:20" s="40" customFormat="1" ht="7.5" customHeight="1" outlineLevel="4">
      <c r="A943" s="39"/>
      <c r="B943" s="57"/>
      <c r="C943" s="58"/>
      <c r="D943" s="59"/>
      <c r="E943" s="60"/>
      <c r="F943" s="61"/>
      <c r="G943" s="59"/>
      <c r="H943" s="62"/>
      <c r="I943" s="63"/>
      <c r="J943" s="64"/>
      <c r="K943" s="65"/>
      <c r="L943" s="65"/>
      <c r="M943" s="65"/>
      <c r="N943" s="65"/>
      <c r="O943" s="64"/>
      <c r="P943" s="64"/>
      <c r="Q943" s="64"/>
      <c r="R943" s="38"/>
      <c r="S943" s="39"/>
    </row>
    <row r="944" spans="1:20" s="40" customFormat="1" ht="24" outlineLevel="3">
      <c r="A944" s="41"/>
      <c r="B944" s="42"/>
      <c r="C944" s="43">
        <v>37</v>
      </c>
      <c r="D944" s="44" t="s">
        <v>79</v>
      </c>
      <c r="E944" s="45" t="s">
        <v>3292</v>
      </c>
      <c r="F944" s="46" t="s">
        <v>3293</v>
      </c>
      <c r="G944" s="44" t="s">
        <v>176</v>
      </c>
      <c r="H944" s="47">
        <v>0.89999999999999991</v>
      </c>
      <c r="I944" s="72"/>
      <c r="J944" s="48">
        <f>H944*I944</f>
        <v>0</v>
      </c>
      <c r="K944" s="47">
        <v>6.4999999999999997E-4</v>
      </c>
      <c r="L944" s="47">
        <f>H944*K944</f>
        <v>5.8499999999999991E-4</v>
      </c>
      <c r="M944" s="47">
        <v>1E-3</v>
      </c>
      <c r="N944" s="47">
        <f>H944*M944</f>
        <v>8.9999999999999998E-4</v>
      </c>
      <c r="O944" s="48">
        <v>21</v>
      </c>
      <c r="P944" s="48">
        <f>J944*(O944/100)</f>
        <v>0</v>
      </c>
      <c r="Q944" s="48">
        <f>J944+P944</f>
        <v>0</v>
      </c>
      <c r="R944" s="39"/>
      <c r="S944" s="39"/>
      <c r="T944" s="39"/>
    </row>
    <row r="945" spans="1:20" s="40" customFormat="1" ht="12" outlineLevel="4">
      <c r="A945" s="49"/>
      <c r="B945" s="50"/>
      <c r="C945" s="50"/>
      <c r="D945" s="51"/>
      <c r="E945" s="52" t="s">
        <v>14</v>
      </c>
      <c r="F945" s="53" t="s">
        <v>3294</v>
      </c>
      <c r="G945" s="51"/>
      <c r="H945" s="54">
        <v>0</v>
      </c>
      <c r="I945" s="55"/>
      <c r="J945" s="56"/>
      <c r="K945" s="54"/>
      <c r="L945" s="54"/>
      <c r="M945" s="54"/>
      <c r="N945" s="54"/>
      <c r="O945" s="56"/>
      <c r="P945" s="56"/>
      <c r="Q945" s="56"/>
      <c r="R945" s="38"/>
      <c r="S945" s="39"/>
    </row>
    <row r="946" spans="1:20" s="40" customFormat="1" ht="12" outlineLevel="4">
      <c r="A946" s="49"/>
      <c r="B946" s="50"/>
      <c r="C946" s="50"/>
      <c r="D946" s="51"/>
      <c r="E946" s="52"/>
      <c r="F946" s="53" t="s">
        <v>3295</v>
      </c>
      <c r="G946" s="51"/>
      <c r="H946" s="54">
        <v>0.89999999999999991</v>
      </c>
      <c r="I946" s="55"/>
      <c r="J946" s="56"/>
      <c r="K946" s="54"/>
      <c r="L946" s="54"/>
      <c r="M946" s="54"/>
      <c r="N946" s="54"/>
      <c r="O946" s="56"/>
      <c r="P946" s="56"/>
      <c r="Q946" s="56"/>
      <c r="R946" s="38"/>
      <c r="S946" s="39"/>
    </row>
    <row r="947" spans="1:20" s="40" customFormat="1" ht="7.5" customHeight="1" outlineLevel="4">
      <c r="A947" s="39"/>
      <c r="B947" s="57"/>
      <c r="C947" s="58"/>
      <c r="D947" s="59"/>
      <c r="E947" s="60"/>
      <c r="F947" s="61"/>
      <c r="G947" s="59"/>
      <c r="H947" s="62"/>
      <c r="I947" s="63"/>
      <c r="J947" s="64"/>
      <c r="K947" s="65"/>
      <c r="L947" s="65"/>
      <c r="M947" s="65"/>
      <c r="N947" s="65"/>
      <c r="O947" s="64"/>
      <c r="P947" s="64"/>
      <c r="Q947" s="64"/>
      <c r="R947" s="38"/>
      <c r="S947" s="39"/>
    </row>
    <row r="948" spans="1:20" s="40" customFormat="1" ht="12" outlineLevel="3">
      <c r="A948" s="41"/>
      <c r="B948" s="42"/>
      <c r="C948" s="43">
        <v>38</v>
      </c>
      <c r="D948" s="44" t="s">
        <v>123</v>
      </c>
      <c r="E948" s="45" t="s">
        <v>3296</v>
      </c>
      <c r="F948" s="46" t="s">
        <v>3297</v>
      </c>
      <c r="G948" s="44" t="s">
        <v>112</v>
      </c>
      <c r="H948" s="47">
        <v>2.8439999999999997E-3</v>
      </c>
      <c r="I948" s="72"/>
      <c r="J948" s="48">
        <f>H948*I948</f>
        <v>0</v>
      </c>
      <c r="K948" s="47">
        <v>1</v>
      </c>
      <c r="L948" s="47">
        <f>H948*K948</f>
        <v>2.8439999999999997E-3</v>
      </c>
      <c r="M948" s="47"/>
      <c r="N948" s="47">
        <f>H948*M948</f>
        <v>0</v>
      </c>
      <c r="O948" s="48">
        <v>21</v>
      </c>
      <c r="P948" s="48">
        <f>J948*(O948/100)</f>
        <v>0</v>
      </c>
      <c r="Q948" s="48">
        <f>J948+P948</f>
        <v>0</v>
      </c>
      <c r="R948" s="39"/>
      <c r="S948" s="39"/>
      <c r="T948" s="39"/>
    </row>
    <row r="949" spans="1:20" s="40" customFormat="1" ht="12" outlineLevel="4">
      <c r="A949" s="49"/>
      <c r="B949" s="50"/>
      <c r="C949" s="50"/>
      <c r="D949" s="51"/>
      <c r="E949" s="52" t="s">
        <v>14</v>
      </c>
      <c r="F949" s="53" t="s">
        <v>3298</v>
      </c>
      <c r="G949" s="51"/>
      <c r="H949" s="54">
        <v>0</v>
      </c>
      <c r="I949" s="55"/>
      <c r="J949" s="56"/>
      <c r="K949" s="54"/>
      <c r="L949" s="54"/>
      <c r="M949" s="54"/>
      <c r="N949" s="54"/>
      <c r="O949" s="56"/>
      <c r="P949" s="56"/>
      <c r="Q949" s="56"/>
      <c r="R949" s="38"/>
      <c r="S949" s="39"/>
    </row>
    <row r="950" spans="1:20" s="40" customFormat="1" ht="12" outlineLevel="4">
      <c r="A950" s="49"/>
      <c r="B950" s="50"/>
      <c r="C950" s="50"/>
      <c r="D950" s="51"/>
      <c r="E950" s="52"/>
      <c r="F950" s="53" t="s">
        <v>3299</v>
      </c>
      <c r="G950" s="51"/>
      <c r="H950" s="54">
        <v>2.8439999999999997E-3</v>
      </c>
      <c r="I950" s="55"/>
      <c r="J950" s="56"/>
      <c r="K950" s="54"/>
      <c r="L950" s="54"/>
      <c r="M950" s="54"/>
      <c r="N950" s="54"/>
      <c r="O950" s="56"/>
      <c r="P950" s="56"/>
      <c r="Q950" s="56"/>
      <c r="R950" s="38"/>
      <c r="S950" s="39"/>
    </row>
    <row r="951" spans="1:20" s="40" customFormat="1" ht="7.5" customHeight="1" outlineLevel="4">
      <c r="A951" s="39"/>
      <c r="B951" s="57"/>
      <c r="C951" s="58"/>
      <c r="D951" s="59"/>
      <c r="E951" s="60"/>
      <c r="F951" s="61"/>
      <c r="G951" s="59"/>
      <c r="H951" s="62"/>
      <c r="I951" s="63"/>
      <c r="J951" s="64"/>
      <c r="K951" s="65"/>
      <c r="L951" s="65"/>
      <c r="M951" s="65"/>
      <c r="N951" s="65"/>
      <c r="O951" s="64"/>
      <c r="P951" s="64"/>
      <c r="Q951" s="64"/>
      <c r="R951" s="38"/>
      <c r="S951" s="39"/>
    </row>
    <row r="952" spans="1:20" s="40" customFormat="1" ht="12" outlineLevel="3">
      <c r="A952" s="41"/>
      <c r="B952" s="42"/>
      <c r="C952" s="43">
        <v>39</v>
      </c>
      <c r="D952" s="44" t="s">
        <v>79</v>
      </c>
      <c r="E952" s="45" t="s">
        <v>3300</v>
      </c>
      <c r="F952" s="46" t="s">
        <v>3301</v>
      </c>
      <c r="G952" s="44" t="s">
        <v>130</v>
      </c>
      <c r="H952" s="47">
        <v>5.6</v>
      </c>
      <c r="I952" s="72"/>
      <c r="J952" s="48">
        <f>H952*I952</f>
        <v>0</v>
      </c>
      <c r="K952" s="47">
        <v>2.0140000000000002E-2</v>
      </c>
      <c r="L952" s="47">
        <f>H952*K952</f>
        <v>0.112784</v>
      </c>
      <c r="M952" s="47"/>
      <c r="N952" s="47">
        <f>H952*M952</f>
        <v>0</v>
      </c>
      <c r="O952" s="48">
        <v>21</v>
      </c>
      <c r="P952" s="48">
        <f>J952*(O952/100)</f>
        <v>0</v>
      </c>
      <c r="Q952" s="48">
        <f>J952+P952</f>
        <v>0</v>
      </c>
      <c r="R952" s="39"/>
      <c r="S952" s="39"/>
      <c r="T952" s="39"/>
    </row>
    <row r="953" spans="1:20" s="40" customFormat="1" ht="12" outlineLevel="3">
      <c r="A953" s="41"/>
      <c r="B953" s="42"/>
      <c r="C953" s="43">
        <v>40</v>
      </c>
      <c r="D953" s="44" t="s">
        <v>79</v>
      </c>
      <c r="E953" s="45" t="s">
        <v>3302</v>
      </c>
      <c r="F953" s="46" t="s">
        <v>3303</v>
      </c>
      <c r="G953" s="44" t="s">
        <v>130</v>
      </c>
      <c r="H953" s="47">
        <v>5.6</v>
      </c>
      <c r="I953" s="72"/>
      <c r="J953" s="48">
        <f>H953*I953</f>
        <v>0</v>
      </c>
      <c r="K953" s="47"/>
      <c r="L953" s="47">
        <f>H953*K953</f>
        <v>0</v>
      </c>
      <c r="M953" s="47"/>
      <c r="N953" s="47">
        <f>H953*M953</f>
        <v>0</v>
      </c>
      <c r="O953" s="48">
        <v>21</v>
      </c>
      <c r="P953" s="48">
        <f>J953*(O953/100)</f>
        <v>0</v>
      </c>
      <c r="Q953" s="48">
        <f>J953+P953</f>
        <v>0</v>
      </c>
      <c r="R953" s="39"/>
      <c r="S953" s="39"/>
      <c r="T953" s="39"/>
    </row>
    <row r="954" spans="1:20" s="40" customFormat="1" ht="12" outlineLevel="3">
      <c r="A954" s="41"/>
      <c r="B954" s="42"/>
      <c r="C954" s="43">
        <v>41</v>
      </c>
      <c r="D954" s="44" t="s">
        <v>79</v>
      </c>
      <c r="E954" s="45" t="s">
        <v>3304</v>
      </c>
      <c r="F954" s="46" t="s">
        <v>3305</v>
      </c>
      <c r="G954" s="44" t="s">
        <v>130</v>
      </c>
      <c r="H954" s="47">
        <v>5.6</v>
      </c>
      <c r="I954" s="72"/>
      <c r="J954" s="48">
        <f>H954*I954</f>
        <v>0</v>
      </c>
      <c r="K954" s="47"/>
      <c r="L954" s="47">
        <f>H954*K954</f>
        <v>0</v>
      </c>
      <c r="M954" s="47">
        <v>2.1999999999999999E-2</v>
      </c>
      <c r="N954" s="47">
        <f>H954*M954</f>
        <v>0.12319999999999999</v>
      </c>
      <c r="O954" s="48">
        <v>21</v>
      </c>
      <c r="P954" s="48">
        <f>J954*(O954/100)</f>
        <v>0</v>
      </c>
      <c r="Q954" s="48">
        <f>J954+P954</f>
        <v>0</v>
      </c>
      <c r="R954" s="39"/>
      <c r="S954" s="39"/>
      <c r="T954" s="39"/>
    </row>
    <row r="955" spans="1:20" s="40" customFormat="1" ht="12" outlineLevel="4">
      <c r="A955" s="49"/>
      <c r="B955" s="50"/>
      <c r="C955" s="50"/>
      <c r="D955" s="51"/>
      <c r="E955" s="52" t="s">
        <v>14</v>
      </c>
      <c r="F955" s="53" t="s">
        <v>3306</v>
      </c>
      <c r="G955" s="51"/>
      <c r="H955" s="54">
        <v>0</v>
      </c>
      <c r="I955" s="55"/>
      <c r="J955" s="56"/>
      <c r="K955" s="54"/>
      <c r="L955" s="54"/>
      <c r="M955" s="54"/>
      <c r="N955" s="54"/>
      <c r="O955" s="56"/>
      <c r="P955" s="56"/>
      <c r="Q955" s="56"/>
      <c r="R955" s="38"/>
      <c r="S955" s="39"/>
    </row>
    <row r="956" spans="1:20" s="40" customFormat="1" ht="12" outlineLevel="4">
      <c r="A956" s="49"/>
      <c r="B956" s="50"/>
      <c r="C956" s="50"/>
      <c r="D956" s="51"/>
      <c r="E956" s="52"/>
      <c r="F956" s="53" t="s">
        <v>3307</v>
      </c>
      <c r="G956" s="51"/>
      <c r="H956" s="54">
        <v>5.6</v>
      </c>
      <c r="I956" s="55"/>
      <c r="J956" s="56"/>
      <c r="K956" s="54"/>
      <c r="L956" s="54"/>
      <c r="M956" s="54"/>
      <c r="N956" s="54"/>
      <c r="O956" s="56"/>
      <c r="P956" s="56"/>
      <c r="Q956" s="56"/>
      <c r="R956" s="38"/>
      <c r="S956" s="39"/>
    </row>
    <row r="957" spans="1:20" s="40" customFormat="1" ht="7.5" customHeight="1" outlineLevel="4">
      <c r="A957" s="39"/>
      <c r="B957" s="57"/>
      <c r="C957" s="58"/>
      <c r="D957" s="59"/>
      <c r="E957" s="60"/>
      <c r="F957" s="61"/>
      <c r="G957" s="59"/>
      <c r="H957" s="62"/>
      <c r="I957" s="63"/>
      <c r="J957" s="64"/>
      <c r="K957" s="65"/>
      <c r="L957" s="65"/>
      <c r="M957" s="65"/>
      <c r="N957" s="65"/>
      <c r="O957" s="64"/>
      <c r="P957" s="64"/>
      <c r="Q957" s="64"/>
      <c r="R957" s="38"/>
      <c r="S957" s="39"/>
    </row>
    <row r="958" spans="1:20" s="40" customFormat="1" ht="48" outlineLevel="3">
      <c r="A958" s="41"/>
      <c r="B958" s="42"/>
      <c r="C958" s="43">
        <v>42</v>
      </c>
      <c r="D958" s="44" t="s">
        <v>79</v>
      </c>
      <c r="E958" s="45" t="s">
        <v>881</v>
      </c>
      <c r="F958" s="46" t="s">
        <v>882</v>
      </c>
      <c r="G958" s="44" t="s">
        <v>883</v>
      </c>
      <c r="H958" s="47">
        <v>1</v>
      </c>
      <c r="I958" s="72"/>
      <c r="J958" s="48">
        <f>H958*I958</f>
        <v>0</v>
      </c>
      <c r="K958" s="47"/>
      <c r="L958" s="47">
        <f>H958*K958</f>
        <v>0</v>
      </c>
      <c r="M958" s="47"/>
      <c r="N958" s="47">
        <f>H958*M958</f>
        <v>0</v>
      </c>
      <c r="O958" s="48">
        <v>21</v>
      </c>
      <c r="P958" s="48">
        <f>J958*(O958/100)</f>
        <v>0</v>
      </c>
      <c r="Q958" s="48">
        <f>J958+P958</f>
        <v>0</v>
      </c>
      <c r="R958" s="39"/>
      <c r="S958" s="39"/>
      <c r="T958" s="39"/>
    </row>
    <row r="959" spans="1:20" s="40" customFormat="1" ht="12" outlineLevel="3">
      <c r="A959" s="41"/>
      <c r="B959" s="42"/>
      <c r="C959" s="43">
        <v>43</v>
      </c>
      <c r="D959" s="44" t="s">
        <v>79</v>
      </c>
      <c r="E959" s="45" t="s">
        <v>884</v>
      </c>
      <c r="F959" s="46" t="s">
        <v>885</v>
      </c>
      <c r="G959" s="44" t="s">
        <v>304</v>
      </c>
      <c r="H959" s="47">
        <v>29</v>
      </c>
      <c r="I959" s="72"/>
      <c r="J959" s="48">
        <f>H959*I959</f>
        <v>0</v>
      </c>
      <c r="K959" s="47"/>
      <c r="L959" s="47">
        <f>H959*K959</f>
        <v>0</v>
      </c>
      <c r="M959" s="47"/>
      <c r="N959" s="47">
        <f>H959*M959</f>
        <v>0</v>
      </c>
      <c r="O959" s="48">
        <v>21</v>
      </c>
      <c r="P959" s="48">
        <f>J959*(O959/100)</f>
        <v>0</v>
      </c>
      <c r="Q959" s="48">
        <f>J959+P959</f>
        <v>0</v>
      </c>
      <c r="R959" s="39"/>
      <c r="S959" s="39"/>
      <c r="T959" s="39"/>
    </row>
    <row r="960" spans="1:20" s="40" customFormat="1" ht="12" outlineLevel="4">
      <c r="A960" s="49"/>
      <c r="B960" s="50"/>
      <c r="C960" s="50"/>
      <c r="D960" s="51"/>
      <c r="E960" s="52" t="s">
        <v>14</v>
      </c>
      <c r="F960" s="53" t="s">
        <v>886</v>
      </c>
      <c r="G960" s="51"/>
      <c r="H960" s="54">
        <v>29</v>
      </c>
      <c r="I960" s="55"/>
      <c r="J960" s="56"/>
      <c r="K960" s="54"/>
      <c r="L960" s="54"/>
      <c r="M960" s="54"/>
      <c r="N960" s="54"/>
      <c r="O960" s="56"/>
      <c r="P960" s="56"/>
      <c r="Q960" s="56"/>
      <c r="R960" s="38"/>
      <c r="S960" s="39"/>
    </row>
    <row r="961" spans="1:20" s="40" customFormat="1" ht="7.5" customHeight="1" outlineLevel="4">
      <c r="A961" s="39"/>
      <c r="B961" s="57"/>
      <c r="C961" s="58"/>
      <c r="D961" s="59"/>
      <c r="E961" s="60"/>
      <c r="F961" s="61"/>
      <c r="G961" s="59"/>
      <c r="H961" s="62"/>
      <c r="I961" s="63"/>
      <c r="J961" s="64"/>
      <c r="K961" s="65"/>
      <c r="L961" s="65"/>
      <c r="M961" s="65"/>
      <c r="N961" s="65"/>
      <c r="O961" s="64"/>
      <c r="P961" s="64"/>
      <c r="Q961" s="64"/>
      <c r="R961" s="38"/>
      <c r="S961" s="39"/>
    </row>
    <row r="962" spans="1:20" s="40" customFormat="1" ht="12" outlineLevel="3">
      <c r="A962" s="41"/>
      <c r="B962" s="42"/>
      <c r="C962" s="43">
        <v>44</v>
      </c>
      <c r="D962" s="44" t="s">
        <v>79</v>
      </c>
      <c r="E962" s="45" t="s">
        <v>887</v>
      </c>
      <c r="F962" s="46" t="s">
        <v>888</v>
      </c>
      <c r="G962" s="44" t="s">
        <v>883</v>
      </c>
      <c r="H962" s="47">
        <v>1</v>
      </c>
      <c r="I962" s="72"/>
      <c r="J962" s="48">
        <f t="shared" ref="J962:J967" si="5">H962*I962</f>
        <v>0</v>
      </c>
      <c r="K962" s="47"/>
      <c r="L962" s="47">
        <f t="shared" ref="L962:L967" si="6">H962*K962</f>
        <v>0</v>
      </c>
      <c r="M962" s="47"/>
      <c r="N962" s="47">
        <f t="shared" ref="N962:N967" si="7">H962*M962</f>
        <v>0</v>
      </c>
      <c r="O962" s="48">
        <v>21</v>
      </c>
      <c r="P962" s="48">
        <f t="shared" ref="P962:P967" si="8">J962*(O962/100)</f>
        <v>0</v>
      </c>
      <c r="Q962" s="48">
        <f t="shared" ref="Q962:Q967" si="9">J962+P962</f>
        <v>0</v>
      </c>
      <c r="R962" s="39"/>
      <c r="S962" s="39"/>
      <c r="T962" s="39"/>
    </row>
    <row r="963" spans="1:20" s="40" customFormat="1" ht="12" outlineLevel="3">
      <c r="A963" s="41"/>
      <c r="B963" s="42"/>
      <c r="C963" s="43">
        <v>45</v>
      </c>
      <c r="D963" s="44" t="s">
        <v>79</v>
      </c>
      <c r="E963" s="45" t="s">
        <v>889</v>
      </c>
      <c r="F963" s="46" t="s">
        <v>890</v>
      </c>
      <c r="G963" s="44" t="s">
        <v>891</v>
      </c>
      <c r="H963" s="47">
        <v>60</v>
      </c>
      <c r="I963" s="72"/>
      <c r="J963" s="48">
        <f t="shared" si="5"/>
        <v>0</v>
      </c>
      <c r="K963" s="47"/>
      <c r="L963" s="47">
        <f t="shared" si="6"/>
        <v>0</v>
      </c>
      <c r="M963" s="47"/>
      <c r="N963" s="47">
        <f t="shared" si="7"/>
        <v>0</v>
      </c>
      <c r="O963" s="48">
        <v>21</v>
      </c>
      <c r="P963" s="48">
        <f t="shared" si="8"/>
        <v>0</v>
      </c>
      <c r="Q963" s="48">
        <f t="shared" si="9"/>
        <v>0</v>
      </c>
      <c r="R963" s="39"/>
      <c r="S963" s="39"/>
      <c r="T963" s="39"/>
    </row>
    <row r="964" spans="1:20" s="40" customFormat="1" ht="12" outlineLevel="3">
      <c r="A964" s="41"/>
      <c r="B964" s="42"/>
      <c r="C964" s="43">
        <v>46</v>
      </c>
      <c r="D964" s="44" t="s">
        <v>79</v>
      </c>
      <c r="E964" s="45" t="s">
        <v>892</v>
      </c>
      <c r="F964" s="46" t="s">
        <v>893</v>
      </c>
      <c r="G964" s="44" t="s">
        <v>304</v>
      </c>
      <c r="H964" s="47">
        <v>6</v>
      </c>
      <c r="I964" s="72"/>
      <c r="J964" s="48">
        <f t="shared" si="5"/>
        <v>0</v>
      </c>
      <c r="K964" s="47">
        <v>1.8000000000000001E-4</v>
      </c>
      <c r="L964" s="47">
        <f t="shared" si="6"/>
        <v>1.08E-3</v>
      </c>
      <c r="M964" s="47"/>
      <c r="N964" s="47">
        <f t="shared" si="7"/>
        <v>0</v>
      </c>
      <c r="O964" s="48">
        <v>21</v>
      </c>
      <c r="P964" s="48">
        <f t="shared" si="8"/>
        <v>0</v>
      </c>
      <c r="Q964" s="48">
        <f t="shared" si="9"/>
        <v>0</v>
      </c>
      <c r="R964" s="39"/>
      <c r="S964" s="39"/>
      <c r="T964" s="39"/>
    </row>
    <row r="965" spans="1:20" s="40" customFormat="1" ht="12" outlineLevel="3">
      <c r="A965" s="41"/>
      <c r="B965" s="42"/>
      <c r="C965" s="43">
        <v>47</v>
      </c>
      <c r="D965" s="44" t="s">
        <v>123</v>
      </c>
      <c r="E965" s="45" t="s">
        <v>894</v>
      </c>
      <c r="F965" s="46" t="s">
        <v>895</v>
      </c>
      <c r="G965" s="44" t="s">
        <v>304</v>
      </c>
      <c r="H965" s="47">
        <v>4</v>
      </c>
      <c r="I965" s="72"/>
      <c r="J965" s="48">
        <f t="shared" si="5"/>
        <v>0</v>
      </c>
      <c r="K965" s="47">
        <v>1.2E-2</v>
      </c>
      <c r="L965" s="47">
        <f t="shared" si="6"/>
        <v>4.8000000000000001E-2</v>
      </c>
      <c r="M965" s="47"/>
      <c r="N965" s="47">
        <f t="shared" si="7"/>
        <v>0</v>
      </c>
      <c r="O965" s="48">
        <v>21</v>
      </c>
      <c r="P965" s="48">
        <f t="shared" si="8"/>
        <v>0</v>
      </c>
      <c r="Q965" s="48">
        <f t="shared" si="9"/>
        <v>0</v>
      </c>
      <c r="R965" s="39"/>
      <c r="S965" s="39"/>
      <c r="T965" s="39"/>
    </row>
    <row r="966" spans="1:20" s="40" customFormat="1" ht="12" outlineLevel="3">
      <c r="A966" s="41"/>
      <c r="B966" s="42"/>
      <c r="C966" s="43">
        <v>48</v>
      </c>
      <c r="D966" s="44" t="s">
        <v>123</v>
      </c>
      <c r="E966" s="45" t="s">
        <v>896</v>
      </c>
      <c r="F966" s="46" t="s">
        <v>897</v>
      </c>
      <c r="G966" s="44" t="s">
        <v>304</v>
      </c>
      <c r="H966" s="47">
        <v>2</v>
      </c>
      <c r="I966" s="72"/>
      <c r="J966" s="48">
        <f t="shared" si="5"/>
        <v>0</v>
      </c>
      <c r="K966" s="47">
        <v>1.4E-2</v>
      </c>
      <c r="L966" s="47">
        <f t="shared" si="6"/>
        <v>2.8000000000000001E-2</v>
      </c>
      <c r="M966" s="47"/>
      <c r="N966" s="47">
        <f t="shared" si="7"/>
        <v>0</v>
      </c>
      <c r="O966" s="48">
        <v>21</v>
      </c>
      <c r="P966" s="48">
        <f t="shared" si="8"/>
        <v>0</v>
      </c>
      <c r="Q966" s="48">
        <f t="shared" si="9"/>
        <v>0</v>
      </c>
      <c r="R966" s="39"/>
      <c r="S966" s="39"/>
      <c r="T966" s="39"/>
    </row>
    <row r="967" spans="1:20" s="40" customFormat="1" ht="12" outlineLevel="3">
      <c r="A967" s="41"/>
      <c r="B967" s="42"/>
      <c r="C967" s="43">
        <v>49</v>
      </c>
      <c r="D967" s="44" t="s">
        <v>79</v>
      </c>
      <c r="E967" s="45" t="s">
        <v>898</v>
      </c>
      <c r="F967" s="46" t="s">
        <v>899</v>
      </c>
      <c r="G967" s="44" t="s">
        <v>304</v>
      </c>
      <c r="H967" s="47">
        <v>2</v>
      </c>
      <c r="I967" s="72"/>
      <c r="J967" s="48">
        <f t="shared" si="5"/>
        <v>0</v>
      </c>
      <c r="K967" s="47">
        <v>3.3000000000000002E-2</v>
      </c>
      <c r="L967" s="47">
        <f t="shared" si="6"/>
        <v>6.6000000000000003E-2</v>
      </c>
      <c r="M967" s="47"/>
      <c r="N967" s="47">
        <f t="shared" si="7"/>
        <v>0</v>
      </c>
      <c r="O967" s="48">
        <v>21</v>
      </c>
      <c r="P967" s="48">
        <f t="shared" si="8"/>
        <v>0</v>
      </c>
      <c r="Q967" s="48">
        <f t="shared" si="9"/>
        <v>0</v>
      </c>
      <c r="R967" s="39"/>
      <c r="S967" s="39"/>
      <c r="T967" s="39"/>
    </row>
    <row r="968" spans="1:20" s="40" customFormat="1" ht="12" outlineLevel="4">
      <c r="A968" s="49"/>
      <c r="B968" s="50"/>
      <c r="C968" s="50"/>
      <c r="D968" s="51"/>
      <c r="E968" s="52" t="s">
        <v>14</v>
      </c>
      <c r="F968" s="53" t="s">
        <v>900</v>
      </c>
      <c r="G968" s="51"/>
      <c r="H968" s="54">
        <v>2</v>
      </c>
      <c r="I968" s="55"/>
      <c r="J968" s="56"/>
      <c r="K968" s="54"/>
      <c r="L968" s="54"/>
      <c r="M968" s="54"/>
      <c r="N968" s="54"/>
      <c r="O968" s="56"/>
      <c r="P968" s="56"/>
      <c r="Q968" s="56"/>
      <c r="R968" s="38"/>
      <c r="S968" s="39"/>
    </row>
    <row r="969" spans="1:20" s="40" customFormat="1" ht="7.5" customHeight="1" outlineLevel="4">
      <c r="A969" s="39"/>
      <c r="B969" s="57"/>
      <c r="C969" s="58"/>
      <c r="D969" s="59"/>
      <c r="E969" s="60"/>
      <c r="F969" s="61"/>
      <c r="G969" s="59"/>
      <c r="H969" s="62"/>
      <c r="I969" s="63"/>
      <c r="J969" s="64"/>
      <c r="K969" s="65"/>
      <c r="L969" s="65"/>
      <c r="M969" s="65"/>
      <c r="N969" s="65"/>
      <c r="O969" s="64"/>
      <c r="P969" s="64"/>
      <c r="Q969" s="64"/>
      <c r="R969" s="38"/>
      <c r="S969" s="39"/>
    </row>
    <row r="970" spans="1:20" s="40" customFormat="1" ht="24" outlineLevel="3">
      <c r="A970" s="41"/>
      <c r="B970" s="42"/>
      <c r="C970" s="43">
        <v>50</v>
      </c>
      <c r="D970" s="44" t="s">
        <v>79</v>
      </c>
      <c r="E970" s="45" t="s">
        <v>901</v>
      </c>
      <c r="F970" s="46" t="s">
        <v>902</v>
      </c>
      <c r="G970" s="44" t="s">
        <v>304</v>
      </c>
      <c r="H970" s="47">
        <v>2</v>
      </c>
      <c r="I970" s="72"/>
      <c r="J970" s="48">
        <f>H970*I970</f>
        <v>0</v>
      </c>
      <c r="K970" s="47">
        <v>5.1999999999999995E-4</v>
      </c>
      <c r="L970" s="47">
        <f>H970*K970</f>
        <v>1.0399999999999999E-3</v>
      </c>
      <c r="M970" s="47"/>
      <c r="N970" s="47">
        <f>H970*M970</f>
        <v>0</v>
      </c>
      <c r="O970" s="48">
        <v>21</v>
      </c>
      <c r="P970" s="48">
        <f>J970*(O970/100)</f>
        <v>0</v>
      </c>
      <c r="Q970" s="48">
        <f>J970+P970</f>
        <v>0</v>
      </c>
      <c r="R970" s="39"/>
      <c r="S970" s="39"/>
      <c r="T970" s="39"/>
    </row>
    <row r="971" spans="1:20" s="40" customFormat="1" ht="12" outlineLevel="3">
      <c r="A971" s="41"/>
      <c r="B971" s="42"/>
      <c r="C971" s="43">
        <v>51</v>
      </c>
      <c r="D971" s="44" t="s">
        <v>79</v>
      </c>
      <c r="E971" s="45" t="s">
        <v>903</v>
      </c>
      <c r="F971" s="46" t="s">
        <v>904</v>
      </c>
      <c r="G971" s="44" t="s">
        <v>304</v>
      </c>
      <c r="H971" s="47">
        <v>6</v>
      </c>
      <c r="I971" s="72"/>
      <c r="J971" s="48">
        <f>H971*I971</f>
        <v>0</v>
      </c>
      <c r="K971" s="47"/>
      <c r="L971" s="47">
        <f>H971*K971</f>
        <v>0</v>
      </c>
      <c r="M971" s="47"/>
      <c r="N971" s="47">
        <f>H971*M971</f>
        <v>0</v>
      </c>
      <c r="O971" s="48">
        <v>21</v>
      </c>
      <c r="P971" s="48">
        <f>J971*(O971/100)</f>
        <v>0</v>
      </c>
      <c r="Q971" s="48">
        <f>J971+P971</f>
        <v>0</v>
      </c>
      <c r="R971" s="39"/>
      <c r="S971" s="39"/>
      <c r="T971" s="39"/>
    </row>
    <row r="972" spans="1:20" s="40" customFormat="1" ht="12" outlineLevel="3">
      <c r="A972" s="41"/>
      <c r="B972" s="42"/>
      <c r="C972" s="43">
        <v>52</v>
      </c>
      <c r="D972" s="44" t="s">
        <v>79</v>
      </c>
      <c r="E972" s="45" t="s">
        <v>905</v>
      </c>
      <c r="F972" s="46" t="s">
        <v>906</v>
      </c>
      <c r="G972" s="44" t="s">
        <v>130</v>
      </c>
      <c r="H972" s="47">
        <v>170.6</v>
      </c>
      <c r="I972" s="72"/>
      <c r="J972" s="48">
        <f>H972*I972</f>
        <v>0</v>
      </c>
      <c r="K972" s="47"/>
      <c r="L972" s="47">
        <f>H972*K972</f>
        <v>0</v>
      </c>
      <c r="M972" s="47"/>
      <c r="N972" s="47">
        <f>H972*M972</f>
        <v>0</v>
      </c>
      <c r="O972" s="48">
        <v>21</v>
      </c>
      <c r="P972" s="48">
        <f>J972*(O972/100)</f>
        <v>0</v>
      </c>
      <c r="Q972" s="48">
        <f>J972+P972</f>
        <v>0</v>
      </c>
      <c r="R972" s="39"/>
      <c r="S972" s="39"/>
      <c r="T972" s="39"/>
    </row>
    <row r="973" spans="1:20" s="40" customFormat="1" ht="12" outlineLevel="4">
      <c r="A973" s="49"/>
      <c r="B973" s="50"/>
      <c r="C973" s="50"/>
      <c r="D973" s="51"/>
      <c r="E973" s="52" t="s">
        <v>14</v>
      </c>
      <c r="F973" s="53" t="s">
        <v>907</v>
      </c>
      <c r="G973" s="51"/>
      <c r="H973" s="54">
        <v>0</v>
      </c>
      <c r="I973" s="55"/>
      <c r="J973" s="56"/>
      <c r="K973" s="54"/>
      <c r="L973" s="54"/>
      <c r="M973" s="54"/>
      <c r="N973" s="54"/>
      <c r="O973" s="56"/>
      <c r="P973" s="56"/>
      <c r="Q973" s="56"/>
      <c r="R973" s="38"/>
      <c r="S973" s="39"/>
    </row>
    <row r="974" spans="1:20" s="40" customFormat="1" ht="12" outlineLevel="4">
      <c r="A974" s="49"/>
      <c r="B974" s="50"/>
      <c r="C974" s="50"/>
      <c r="D974" s="51"/>
      <c r="E974" s="52"/>
      <c r="F974" s="53" t="s">
        <v>908</v>
      </c>
      <c r="G974" s="51"/>
      <c r="H974" s="54">
        <v>45.5</v>
      </c>
      <c r="I974" s="55"/>
      <c r="J974" s="56"/>
      <c r="K974" s="54"/>
      <c r="L974" s="54"/>
      <c r="M974" s="54"/>
      <c r="N974" s="54"/>
      <c r="O974" s="56"/>
      <c r="P974" s="56"/>
      <c r="Q974" s="56"/>
      <c r="R974" s="38"/>
      <c r="S974" s="39"/>
    </row>
    <row r="975" spans="1:20" s="40" customFormat="1" ht="12" outlineLevel="4">
      <c r="A975" s="49"/>
      <c r="B975" s="50"/>
      <c r="C975" s="50"/>
      <c r="D975" s="51"/>
      <c r="E975" s="52"/>
      <c r="F975" s="53" t="s">
        <v>909</v>
      </c>
      <c r="G975" s="51"/>
      <c r="H975" s="54">
        <v>72.3</v>
      </c>
      <c r="I975" s="55"/>
      <c r="J975" s="56"/>
      <c r="K975" s="54"/>
      <c r="L975" s="54"/>
      <c r="M975" s="54"/>
      <c r="N975" s="54"/>
      <c r="O975" s="56"/>
      <c r="P975" s="56"/>
      <c r="Q975" s="56"/>
      <c r="R975" s="38"/>
      <c r="S975" s="39"/>
    </row>
    <row r="976" spans="1:20" s="40" customFormat="1" ht="12" outlineLevel="4">
      <c r="A976" s="49"/>
      <c r="B976" s="50"/>
      <c r="C976" s="50"/>
      <c r="D976" s="51"/>
      <c r="E976" s="52"/>
      <c r="F976" s="53" t="s">
        <v>910</v>
      </c>
      <c r="G976" s="51"/>
      <c r="H976" s="54">
        <v>33.299999999999997</v>
      </c>
      <c r="I976" s="55"/>
      <c r="J976" s="56"/>
      <c r="K976" s="54"/>
      <c r="L976" s="54"/>
      <c r="M976" s="54"/>
      <c r="N976" s="54"/>
      <c r="O976" s="56"/>
      <c r="P976" s="56"/>
      <c r="Q976" s="56"/>
      <c r="R976" s="38"/>
      <c r="S976" s="39"/>
    </row>
    <row r="977" spans="1:20" s="40" customFormat="1" ht="12" outlineLevel="4">
      <c r="A977" s="49"/>
      <c r="B977" s="50"/>
      <c r="C977" s="50"/>
      <c r="D977" s="51"/>
      <c r="E977" s="52"/>
      <c r="F977" s="53" t="s">
        <v>911</v>
      </c>
      <c r="G977" s="51"/>
      <c r="H977" s="54">
        <v>19.5</v>
      </c>
      <c r="I977" s="55"/>
      <c r="J977" s="56"/>
      <c r="K977" s="54"/>
      <c r="L977" s="54"/>
      <c r="M977" s="54"/>
      <c r="N977" s="54"/>
      <c r="O977" s="56"/>
      <c r="P977" s="56"/>
      <c r="Q977" s="56"/>
      <c r="R977" s="38"/>
      <c r="S977" s="39"/>
    </row>
    <row r="978" spans="1:20" s="40" customFormat="1" ht="7.5" customHeight="1" outlineLevel="4">
      <c r="A978" s="39"/>
      <c r="B978" s="57"/>
      <c r="C978" s="58"/>
      <c r="D978" s="59"/>
      <c r="E978" s="60"/>
      <c r="F978" s="61"/>
      <c r="G978" s="59"/>
      <c r="H978" s="62"/>
      <c r="I978" s="63"/>
      <c r="J978" s="64"/>
      <c r="K978" s="65"/>
      <c r="L978" s="65"/>
      <c r="M978" s="65"/>
      <c r="N978" s="65"/>
      <c r="O978" s="64"/>
      <c r="P978" s="64"/>
      <c r="Q978" s="64"/>
      <c r="R978" s="38"/>
      <c r="S978" s="39"/>
    </row>
    <row r="979" spans="1:20" s="40" customFormat="1" ht="24" outlineLevel="3">
      <c r="A979" s="41"/>
      <c r="B979" s="42"/>
      <c r="C979" s="43">
        <v>53</v>
      </c>
      <c r="D979" s="44" t="s">
        <v>79</v>
      </c>
      <c r="E979" s="45" t="s">
        <v>912</v>
      </c>
      <c r="F979" s="46" t="s">
        <v>913</v>
      </c>
      <c r="G979" s="44" t="s">
        <v>130</v>
      </c>
      <c r="H979" s="47">
        <v>600.91</v>
      </c>
      <c r="I979" s="72"/>
      <c r="J979" s="48">
        <f>H979*I979</f>
        <v>0</v>
      </c>
      <c r="K979" s="47">
        <v>1.2999999999999999E-4</v>
      </c>
      <c r="L979" s="47">
        <f>H979*K979</f>
        <v>7.8118299999999988E-2</v>
      </c>
      <c r="M979" s="47"/>
      <c r="N979" s="47">
        <f>H979*M979</f>
        <v>0</v>
      </c>
      <c r="O979" s="48">
        <v>21</v>
      </c>
      <c r="P979" s="48">
        <f>J979*(O979/100)</f>
        <v>0</v>
      </c>
      <c r="Q979" s="48">
        <f>J979+P979</f>
        <v>0</v>
      </c>
      <c r="R979" s="39"/>
      <c r="S979" s="39"/>
      <c r="T979" s="39"/>
    </row>
    <row r="980" spans="1:20" s="40" customFormat="1" ht="12" outlineLevel="4">
      <c r="A980" s="49"/>
      <c r="B980" s="50"/>
      <c r="C980" s="50"/>
      <c r="D980" s="51"/>
      <c r="E980" s="52" t="s">
        <v>14</v>
      </c>
      <c r="F980" s="53" t="s">
        <v>914</v>
      </c>
      <c r="G980" s="51"/>
      <c r="H980" s="54">
        <v>600.91</v>
      </c>
      <c r="I980" s="55"/>
      <c r="J980" s="56"/>
      <c r="K980" s="54"/>
      <c r="L980" s="54"/>
      <c r="M980" s="54"/>
      <c r="N980" s="54"/>
      <c r="O980" s="56"/>
      <c r="P980" s="56"/>
      <c r="Q980" s="56"/>
      <c r="R980" s="38"/>
      <c r="S980" s="39"/>
    </row>
    <row r="981" spans="1:20" s="40" customFormat="1" ht="7.5" customHeight="1" outlineLevel="4">
      <c r="A981" s="39"/>
      <c r="B981" s="57"/>
      <c r="C981" s="58"/>
      <c r="D981" s="59"/>
      <c r="E981" s="60"/>
      <c r="F981" s="61"/>
      <c r="G981" s="59"/>
      <c r="H981" s="62"/>
      <c r="I981" s="63"/>
      <c r="J981" s="64"/>
      <c r="K981" s="65"/>
      <c r="L981" s="65"/>
      <c r="M981" s="65"/>
      <c r="N981" s="65"/>
      <c r="O981" s="64"/>
      <c r="P981" s="64"/>
      <c r="Q981" s="64"/>
      <c r="R981" s="38"/>
      <c r="S981" s="39"/>
    </row>
    <row r="982" spans="1:20" s="40" customFormat="1" ht="24" outlineLevel="3">
      <c r="A982" s="41"/>
      <c r="B982" s="42"/>
      <c r="C982" s="43">
        <v>54</v>
      </c>
      <c r="D982" s="44" t="s">
        <v>79</v>
      </c>
      <c r="E982" s="45" t="s">
        <v>915</v>
      </c>
      <c r="F982" s="46" t="s">
        <v>916</v>
      </c>
      <c r="G982" s="44" t="s">
        <v>130</v>
      </c>
      <c r="H982" s="47">
        <v>754.32</v>
      </c>
      <c r="I982" s="72"/>
      <c r="J982" s="48">
        <f>H982*I982</f>
        <v>0</v>
      </c>
      <c r="K982" s="47"/>
      <c r="L982" s="47">
        <f>H982*K982</f>
        <v>0</v>
      </c>
      <c r="M982" s="47"/>
      <c r="N982" s="47">
        <f>H982*M982</f>
        <v>0</v>
      </c>
      <c r="O982" s="48">
        <v>21</v>
      </c>
      <c r="P982" s="48">
        <f>J982*(O982/100)</f>
        <v>0</v>
      </c>
      <c r="Q982" s="48">
        <f>J982+P982</f>
        <v>0</v>
      </c>
      <c r="R982" s="39"/>
      <c r="S982" s="39"/>
      <c r="T982" s="39"/>
    </row>
    <row r="983" spans="1:20" s="40" customFormat="1" ht="12" outlineLevel="4">
      <c r="A983" s="49"/>
      <c r="B983" s="50"/>
      <c r="C983" s="50"/>
      <c r="D983" s="51"/>
      <c r="E983" s="52" t="s">
        <v>14</v>
      </c>
      <c r="F983" s="53" t="s">
        <v>917</v>
      </c>
      <c r="G983" s="51"/>
      <c r="H983" s="54">
        <v>435.12</v>
      </c>
      <c r="I983" s="55"/>
      <c r="J983" s="56"/>
      <c r="K983" s="54"/>
      <c r="L983" s="54"/>
      <c r="M983" s="54"/>
      <c r="N983" s="54"/>
      <c r="O983" s="56"/>
      <c r="P983" s="56"/>
      <c r="Q983" s="56"/>
      <c r="R983" s="38"/>
      <c r="S983" s="39"/>
    </row>
    <row r="984" spans="1:20" s="40" customFormat="1" ht="12" outlineLevel="4">
      <c r="A984" s="49"/>
      <c r="B984" s="50"/>
      <c r="C984" s="50"/>
      <c r="D984" s="51"/>
      <c r="E984" s="52"/>
      <c r="F984" s="53" t="s">
        <v>918</v>
      </c>
      <c r="G984" s="51"/>
      <c r="H984" s="54">
        <v>319.2</v>
      </c>
      <c r="I984" s="55"/>
      <c r="J984" s="56"/>
      <c r="K984" s="54"/>
      <c r="L984" s="54"/>
      <c r="M984" s="54"/>
      <c r="N984" s="54"/>
      <c r="O984" s="56"/>
      <c r="P984" s="56"/>
      <c r="Q984" s="56"/>
      <c r="R984" s="38"/>
      <c r="S984" s="39"/>
    </row>
    <row r="985" spans="1:20" s="40" customFormat="1" ht="7.5" customHeight="1" outlineLevel="4">
      <c r="A985" s="39"/>
      <c r="B985" s="57"/>
      <c r="C985" s="58"/>
      <c r="D985" s="59"/>
      <c r="E985" s="60"/>
      <c r="F985" s="61"/>
      <c r="G985" s="59"/>
      <c r="H985" s="62"/>
      <c r="I985" s="63"/>
      <c r="J985" s="64"/>
      <c r="K985" s="65"/>
      <c r="L985" s="65"/>
      <c r="M985" s="65"/>
      <c r="N985" s="65"/>
      <c r="O985" s="64"/>
      <c r="P985" s="64"/>
      <c r="Q985" s="64"/>
      <c r="R985" s="38"/>
      <c r="S985" s="39"/>
    </row>
    <row r="986" spans="1:20" s="40" customFormat="1" ht="24" outlineLevel="3">
      <c r="A986" s="41"/>
      <c r="B986" s="42"/>
      <c r="C986" s="43">
        <v>55</v>
      </c>
      <c r="D986" s="44" t="s">
        <v>79</v>
      </c>
      <c r="E986" s="45" t="s">
        <v>919</v>
      </c>
      <c r="F986" s="46" t="s">
        <v>920</v>
      </c>
      <c r="G986" s="44" t="s">
        <v>130</v>
      </c>
      <c r="H986" s="47">
        <v>135777.60000000001</v>
      </c>
      <c r="I986" s="72"/>
      <c r="J986" s="48">
        <f>H986*I986</f>
        <v>0</v>
      </c>
      <c r="K986" s="47"/>
      <c r="L986" s="47">
        <f>H986*K986</f>
        <v>0</v>
      </c>
      <c r="M986" s="47"/>
      <c r="N986" s="47">
        <f>H986*M986</f>
        <v>0</v>
      </c>
      <c r="O986" s="48">
        <v>21</v>
      </c>
      <c r="P986" s="48">
        <f>J986*(O986/100)</f>
        <v>0</v>
      </c>
      <c r="Q986" s="48">
        <f>J986+P986</f>
        <v>0</v>
      </c>
      <c r="R986" s="39"/>
      <c r="S986" s="39"/>
      <c r="T986" s="39"/>
    </row>
    <row r="987" spans="1:20" s="40" customFormat="1" ht="12" outlineLevel="4">
      <c r="A987" s="49"/>
      <c r="B987" s="50"/>
      <c r="C987" s="50"/>
      <c r="D987" s="51"/>
      <c r="E987" s="52" t="s">
        <v>14</v>
      </c>
      <c r="F987" s="53" t="s">
        <v>921</v>
      </c>
      <c r="G987" s="51"/>
      <c r="H987" s="54">
        <v>135777.60000000001</v>
      </c>
      <c r="I987" s="55"/>
      <c r="J987" s="56"/>
      <c r="K987" s="54"/>
      <c r="L987" s="54"/>
      <c r="M987" s="54"/>
      <c r="N987" s="54"/>
      <c r="O987" s="56"/>
      <c r="P987" s="56"/>
      <c r="Q987" s="56"/>
      <c r="R987" s="38"/>
      <c r="S987" s="39"/>
    </row>
    <row r="988" spans="1:20" s="40" customFormat="1" ht="7.5" customHeight="1" outlineLevel="4">
      <c r="A988" s="39"/>
      <c r="B988" s="57"/>
      <c r="C988" s="58"/>
      <c r="D988" s="59"/>
      <c r="E988" s="60"/>
      <c r="F988" s="61"/>
      <c r="G988" s="59"/>
      <c r="H988" s="62"/>
      <c r="I988" s="63"/>
      <c r="J988" s="64"/>
      <c r="K988" s="65"/>
      <c r="L988" s="65"/>
      <c r="M988" s="65"/>
      <c r="N988" s="65"/>
      <c r="O988" s="64"/>
      <c r="P988" s="64"/>
      <c r="Q988" s="64"/>
      <c r="R988" s="38"/>
      <c r="S988" s="39"/>
    </row>
    <row r="989" spans="1:20" s="40" customFormat="1" ht="24" outlineLevel="3">
      <c r="A989" s="41"/>
      <c r="B989" s="42"/>
      <c r="C989" s="43">
        <v>56</v>
      </c>
      <c r="D989" s="44" t="s">
        <v>79</v>
      </c>
      <c r="E989" s="45" t="s">
        <v>922</v>
      </c>
      <c r="F989" s="46" t="s">
        <v>923</v>
      </c>
      <c r="G989" s="44" t="s">
        <v>130</v>
      </c>
      <c r="H989" s="47">
        <v>754.32</v>
      </c>
      <c r="I989" s="72"/>
      <c r="J989" s="48">
        <f>H989*I989</f>
        <v>0</v>
      </c>
      <c r="K989" s="47"/>
      <c r="L989" s="47">
        <f>H989*K989</f>
        <v>0</v>
      </c>
      <c r="M989" s="47"/>
      <c r="N989" s="47">
        <f>H989*M989</f>
        <v>0</v>
      </c>
      <c r="O989" s="48">
        <v>21</v>
      </c>
      <c r="P989" s="48">
        <f>J989*(O989/100)</f>
        <v>0</v>
      </c>
      <c r="Q989" s="48">
        <f>J989+P989</f>
        <v>0</v>
      </c>
      <c r="R989" s="39"/>
      <c r="S989" s="39"/>
      <c r="T989" s="39"/>
    </row>
    <row r="990" spans="1:20" s="40" customFormat="1" ht="24" outlineLevel="3">
      <c r="A990" s="41"/>
      <c r="B990" s="42"/>
      <c r="C990" s="43">
        <v>57</v>
      </c>
      <c r="D990" s="44" t="s">
        <v>79</v>
      </c>
      <c r="E990" s="45" t="s">
        <v>924</v>
      </c>
      <c r="F990" s="46" t="s">
        <v>925</v>
      </c>
      <c r="G990" s="44" t="s">
        <v>304</v>
      </c>
      <c r="H990" s="47">
        <v>1</v>
      </c>
      <c r="I990" s="72"/>
      <c r="J990" s="48">
        <f>H990*I990</f>
        <v>0</v>
      </c>
      <c r="K990" s="47"/>
      <c r="L990" s="47">
        <f>H990*K990</f>
        <v>0</v>
      </c>
      <c r="M990" s="47"/>
      <c r="N990" s="47">
        <f>H990*M990</f>
        <v>0</v>
      </c>
      <c r="O990" s="48">
        <v>21</v>
      </c>
      <c r="P990" s="48">
        <f>J990*(O990/100)</f>
        <v>0</v>
      </c>
      <c r="Q990" s="48">
        <f>J990+P990</f>
        <v>0</v>
      </c>
      <c r="R990" s="39"/>
      <c r="S990" s="39"/>
      <c r="T990" s="39"/>
    </row>
    <row r="991" spans="1:20" s="40" customFormat="1" ht="12" outlineLevel="3">
      <c r="A991" s="41"/>
      <c r="B991" s="42"/>
      <c r="C991" s="43">
        <v>58</v>
      </c>
      <c r="D991" s="44" t="s">
        <v>79</v>
      </c>
      <c r="E991" s="45" t="s">
        <v>926</v>
      </c>
      <c r="F991" s="46" t="s">
        <v>927</v>
      </c>
      <c r="G991" s="44" t="s">
        <v>130</v>
      </c>
      <c r="H991" s="47">
        <v>679.01</v>
      </c>
      <c r="I991" s="72"/>
      <c r="J991" s="48">
        <f>H991*I991</f>
        <v>0</v>
      </c>
      <c r="K991" s="47">
        <v>4.0000000000000003E-5</v>
      </c>
      <c r="L991" s="47">
        <f>H991*K991</f>
        <v>2.7160400000000001E-2</v>
      </c>
      <c r="M991" s="47"/>
      <c r="N991" s="47">
        <f>H991*M991</f>
        <v>0</v>
      </c>
      <c r="O991" s="48">
        <v>21</v>
      </c>
      <c r="P991" s="48">
        <f>J991*(O991/100)</f>
        <v>0</v>
      </c>
      <c r="Q991" s="48">
        <f>J991+P991</f>
        <v>0</v>
      </c>
      <c r="R991" s="39"/>
      <c r="S991" s="39"/>
      <c r="T991" s="39"/>
    </row>
    <row r="992" spans="1:20" s="40" customFormat="1" ht="12" outlineLevel="4">
      <c r="A992" s="49"/>
      <c r="B992" s="50"/>
      <c r="C992" s="50"/>
      <c r="D992" s="51"/>
      <c r="E992" s="52" t="s">
        <v>14</v>
      </c>
      <c r="F992" s="53" t="s">
        <v>928</v>
      </c>
      <c r="G992" s="51"/>
      <c r="H992" s="54">
        <v>679.01</v>
      </c>
      <c r="I992" s="55"/>
      <c r="J992" s="56"/>
      <c r="K992" s="54"/>
      <c r="L992" s="54"/>
      <c r="M992" s="54"/>
      <c r="N992" s="54"/>
      <c r="O992" s="56"/>
      <c r="P992" s="56"/>
      <c r="Q992" s="56"/>
      <c r="R992" s="38"/>
      <c r="S992" s="39"/>
    </row>
    <row r="993" spans="1:20" s="40" customFormat="1" ht="7.5" customHeight="1" outlineLevel="4">
      <c r="A993" s="39"/>
      <c r="B993" s="57"/>
      <c r="C993" s="58"/>
      <c r="D993" s="59"/>
      <c r="E993" s="60"/>
      <c r="F993" s="61"/>
      <c r="G993" s="59"/>
      <c r="H993" s="62"/>
      <c r="I993" s="63"/>
      <c r="J993" s="64"/>
      <c r="K993" s="65"/>
      <c r="L993" s="65"/>
      <c r="M993" s="65"/>
      <c r="N993" s="65"/>
      <c r="O993" s="64"/>
      <c r="P993" s="64"/>
      <c r="Q993" s="64"/>
      <c r="R993" s="38"/>
      <c r="S993" s="39"/>
    </row>
    <row r="994" spans="1:20" s="40" customFormat="1" ht="12" outlineLevel="3">
      <c r="B994" s="38"/>
      <c r="C994" s="38"/>
      <c r="D994" s="38"/>
      <c r="E994" s="38"/>
      <c r="F994" s="38"/>
      <c r="G994" s="38"/>
      <c r="H994" s="38"/>
      <c r="I994" s="39"/>
      <c r="J994" s="39"/>
      <c r="K994" s="38"/>
      <c r="L994" s="38"/>
      <c r="M994" s="38"/>
      <c r="N994" s="38"/>
      <c r="O994" s="38"/>
      <c r="P994" s="39"/>
      <c r="Q994" s="39"/>
    </row>
    <row r="995" spans="1:20" s="40" customFormat="1" ht="12" outlineLevel="2">
      <c r="A995" s="16" t="s">
        <v>32</v>
      </c>
      <c r="B995" s="29">
        <v>3</v>
      </c>
      <c r="C995" s="30"/>
      <c r="D995" s="31" t="s">
        <v>78</v>
      </c>
      <c r="E995" s="31"/>
      <c r="F995" s="17" t="s">
        <v>33</v>
      </c>
      <c r="G995" s="31"/>
      <c r="H995" s="32"/>
      <c r="I995" s="33"/>
      <c r="J995" s="18">
        <f>SUBTOTAL(9,J996:J1010)</f>
        <v>0</v>
      </c>
      <c r="K995" s="32"/>
      <c r="L995" s="19">
        <f>SUBTOTAL(9,L996:L1010)</f>
        <v>0</v>
      </c>
      <c r="M995" s="32"/>
      <c r="N995" s="19">
        <f>SUBTOTAL(9,N996:N1010)</f>
        <v>0</v>
      </c>
      <c r="O995" s="34"/>
      <c r="P995" s="18">
        <f>SUBTOTAL(9,P996:P1010)</f>
        <v>0</v>
      </c>
      <c r="Q995" s="18">
        <f>SUBTOTAL(9,Q996:Q1010)</f>
        <v>0</v>
      </c>
      <c r="R995" s="38"/>
      <c r="S995" s="39"/>
      <c r="T995" s="39"/>
    </row>
    <row r="996" spans="1:20" s="40" customFormat="1" ht="12" outlineLevel="3">
      <c r="A996" s="41"/>
      <c r="B996" s="42"/>
      <c r="C996" s="43">
        <v>1</v>
      </c>
      <c r="D996" s="44" t="s">
        <v>79</v>
      </c>
      <c r="E996" s="45" t="s">
        <v>929</v>
      </c>
      <c r="F996" s="46" t="s">
        <v>930</v>
      </c>
      <c r="G996" s="44" t="s">
        <v>112</v>
      </c>
      <c r="H996" s="47">
        <v>365.67035439000017</v>
      </c>
      <c r="I996" s="72"/>
      <c r="J996" s="48">
        <f>H996*I996</f>
        <v>0</v>
      </c>
      <c r="K996" s="47"/>
      <c r="L996" s="47">
        <f>H996*K996</f>
        <v>0</v>
      </c>
      <c r="M996" s="47"/>
      <c r="N996" s="47">
        <f>H996*M996</f>
        <v>0</v>
      </c>
      <c r="O996" s="48">
        <v>21</v>
      </c>
      <c r="P996" s="48">
        <f>J996*(O996/100)</f>
        <v>0</v>
      </c>
      <c r="Q996" s="48">
        <f>J996+P996</f>
        <v>0</v>
      </c>
      <c r="R996" s="39"/>
      <c r="S996" s="39"/>
      <c r="T996" s="39"/>
    </row>
    <row r="997" spans="1:20" s="40" customFormat="1" ht="12" outlineLevel="3">
      <c r="A997" s="41"/>
      <c r="B997" s="42"/>
      <c r="C997" s="43">
        <v>2</v>
      </c>
      <c r="D997" s="44" t="s">
        <v>79</v>
      </c>
      <c r="E997" s="45" t="s">
        <v>931</v>
      </c>
      <c r="F997" s="46" t="s">
        <v>932</v>
      </c>
      <c r="G997" s="44" t="s">
        <v>112</v>
      </c>
      <c r="H997" s="47">
        <v>365.67035439000017</v>
      </c>
      <c r="I997" s="72"/>
      <c r="J997" s="48">
        <f>H997*I997</f>
        <v>0</v>
      </c>
      <c r="K997" s="47"/>
      <c r="L997" s="47">
        <f>H997*K997</f>
        <v>0</v>
      </c>
      <c r="M997" s="47"/>
      <c r="N997" s="47">
        <f>H997*M997</f>
        <v>0</v>
      </c>
      <c r="O997" s="48">
        <v>21</v>
      </c>
      <c r="P997" s="48">
        <f>J997*(O997/100)</f>
        <v>0</v>
      </c>
      <c r="Q997" s="48">
        <f>J997+P997</f>
        <v>0</v>
      </c>
      <c r="R997" s="39"/>
      <c r="S997" s="39"/>
      <c r="T997" s="39"/>
    </row>
    <row r="998" spans="1:20" s="40" customFormat="1" ht="12" outlineLevel="3">
      <c r="A998" s="41"/>
      <c r="B998" s="42"/>
      <c r="C998" s="43">
        <v>3</v>
      </c>
      <c r="D998" s="44" t="s">
        <v>79</v>
      </c>
      <c r="E998" s="45" t="s">
        <v>933</v>
      </c>
      <c r="F998" s="46" t="s">
        <v>934</v>
      </c>
      <c r="G998" s="44" t="s">
        <v>112</v>
      </c>
      <c r="H998" s="47">
        <v>365.67035439000017</v>
      </c>
      <c r="I998" s="72"/>
      <c r="J998" s="48">
        <f>H998*I998</f>
        <v>0</v>
      </c>
      <c r="K998" s="47"/>
      <c r="L998" s="47">
        <f>H998*K998</f>
        <v>0</v>
      </c>
      <c r="M998" s="47"/>
      <c r="N998" s="47">
        <f>H998*M998</f>
        <v>0</v>
      </c>
      <c r="O998" s="48">
        <v>21</v>
      </c>
      <c r="P998" s="48">
        <f>J998*(O998/100)</f>
        <v>0</v>
      </c>
      <c r="Q998" s="48">
        <f>J998+P998</f>
        <v>0</v>
      </c>
      <c r="R998" s="39"/>
      <c r="S998" s="39"/>
      <c r="T998" s="39"/>
    </row>
    <row r="999" spans="1:20" s="40" customFormat="1" ht="12" outlineLevel="3">
      <c r="A999" s="41"/>
      <c r="B999" s="42"/>
      <c r="C999" s="43">
        <v>4</v>
      </c>
      <c r="D999" s="44" t="s">
        <v>79</v>
      </c>
      <c r="E999" s="45" t="s">
        <v>935</v>
      </c>
      <c r="F999" s="46" t="s">
        <v>936</v>
      </c>
      <c r="G999" s="44" t="s">
        <v>112</v>
      </c>
      <c r="H999" s="47">
        <v>6947.73</v>
      </c>
      <c r="I999" s="72"/>
      <c r="J999" s="48">
        <f>H999*I999</f>
        <v>0</v>
      </c>
      <c r="K999" s="47"/>
      <c r="L999" s="47">
        <f>H999*K999</f>
        <v>0</v>
      </c>
      <c r="M999" s="47"/>
      <c r="N999" s="47">
        <f>H999*M999</f>
        <v>0</v>
      </c>
      <c r="O999" s="48">
        <v>21</v>
      </c>
      <c r="P999" s="48">
        <f>J999*(O999/100)</f>
        <v>0</v>
      </c>
      <c r="Q999" s="48">
        <f>J999+P999</f>
        <v>0</v>
      </c>
      <c r="R999" s="39"/>
      <c r="S999" s="39"/>
      <c r="T999" s="39"/>
    </row>
    <row r="1000" spans="1:20" s="40" customFormat="1" ht="12" outlineLevel="4">
      <c r="A1000" s="49"/>
      <c r="B1000" s="50"/>
      <c r="C1000" s="50"/>
      <c r="D1000" s="51"/>
      <c r="E1000" s="52" t="s">
        <v>14</v>
      </c>
      <c r="F1000" s="53" t="s">
        <v>3308</v>
      </c>
      <c r="G1000" s="51"/>
      <c r="H1000" s="54">
        <v>6947.73</v>
      </c>
      <c r="I1000" s="55"/>
      <c r="J1000" s="56"/>
      <c r="K1000" s="54"/>
      <c r="L1000" s="54"/>
      <c r="M1000" s="54"/>
      <c r="N1000" s="54"/>
      <c r="O1000" s="56"/>
      <c r="P1000" s="56"/>
      <c r="Q1000" s="56"/>
      <c r="R1000" s="38"/>
      <c r="S1000" s="39"/>
    </row>
    <row r="1001" spans="1:20" s="40" customFormat="1" ht="7.5" customHeight="1" outlineLevel="4">
      <c r="A1001" s="39"/>
      <c r="B1001" s="57"/>
      <c r="C1001" s="58"/>
      <c r="D1001" s="59"/>
      <c r="E1001" s="60"/>
      <c r="F1001" s="61"/>
      <c r="G1001" s="59"/>
      <c r="H1001" s="62"/>
      <c r="I1001" s="63"/>
      <c r="J1001" s="64"/>
      <c r="K1001" s="65"/>
      <c r="L1001" s="65"/>
      <c r="M1001" s="65"/>
      <c r="N1001" s="65"/>
      <c r="O1001" s="64"/>
      <c r="P1001" s="64"/>
      <c r="Q1001" s="64"/>
      <c r="R1001" s="38"/>
      <c r="S1001" s="39"/>
    </row>
    <row r="1002" spans="1:20" s="40" customFormat="1" ht="24" outlineLevel="3">
      <c r="A1002" s="41"/>
      <c r="B1002" s="42"/>
      <c r="C1002" s="43">
        <v>5</v>
      </c>
      <c r="D1002" s="44" t="s">
        <v>79</v>
      </c>
      <c r="E1002" s="45" t="s">
        <v>937</v>
      </c>
      <c r="F1002" s="46" t="s">
        <v>938</v>
      </c>
      <c r="G1002" s="44" t="s">
        <v>112</v>
      </c>
      <c r="H1002" s="47">
        <v>223.28100000000001</v>
      </c>
      <c r="I1002" s="72"/>
      <c r="J1002" s="48">
        <f t="shared" ref="J1002:J1009" si="10">H1002*I1002</f>
        <v>0</v>
      </c>
      <c r="K1002" s="47"/>
      <c r="L1002" s="47">
        <f t="shared" ref="L1002:L1009" si="11">H1002*K1002</f>
        <v>0</v>
      </c>
      <c r="M1002" s="47"/>
      <c r="N1002" s="47">
        <f t="shared" ref="N1002:N1009" si="12">H1002*M1002</f>
        <v>0</v>
      </c>
      <c r="O1002" s="48">
        <v>21</v>
      </c>
      <c r="P1002" s="48">
        <f t="shared" ref="P1002:P1009" si="13">J1002*(O1002/100)</f>
        <v>0</v>
      </c>
      <c r="Q1002" s="48">
        <f t="shared" ref="Q1002:Q1009" si="14">J1002+P1002</f>
        <v>0</v>
      </c>
      <c r="R1002" s="39"/>
      <c r="S1002" s="39"/>
      <c r="T1002" s="39"/>
    </row>
    <row r="1003" spans="1:20" s="40" customFormat="1" ht="24" outlineLevel="3">
      <c r="A1003" s="41"/>
      <c r="B1003" s="42"/>
      <c r="C1003" s="43">
        <v>6</v>
      </c>
      <c r="D1003" s="44" t="s">
        <v>79</v>
      </c>
      <c r="E1003" s="45" t="s">
        <v>939</v>
      </c>
      <c r="F1003" s="46" t="s">
        <v>940</v>
      </c>
      <c r="G1003" s="44" t="s">
        <v>112</v>
      </c>
      <c r="H1003" s="47">
        <v>14.04</v>
      </c>
      <c r="I1003" s="72"/>
      <c r="J1003" s="48">
        <f t="shared" si="10"/>
        <v>0</v>
      </c>
      <c r="K1003" s="47"/>
      <c r="L1003" s="47">
        <f t="shared" si="11"/>
        <v>0</v>
      </c>
      <c r="M1003" s="47"/>
      <c r="N1003" s="47">
        <f t="shared" si="12"/>
        <v>0</v>
      </c>
      <c r="O1003" s="48">
        <v>21</v>
      </c>
      <c r="P1003" s="48">
        <f t="shared" si="13"/>
        <v>0</v>
      </c>
      <c r="Q1003" s="48">
        <f t="shared" si="14"/>
        <v>0</v>
      </c>
      <c r="R1003" s="39"/>
      <c r="S1003" s="39"/>
      <c r="T1003" s="39"/>
    </row>
    <row r="1004" spans="1:20" s="40" customFormat="1" ht="24" outlineLevel="3">
      <c r="A1004" s="41"/>
      <c r="B1004" s="42"/>
      <c r="C1004" s="43">
        <v>7</v>
      </c>
      <c r="D1004" s="44" t="s">
        <v>79</v>
      </c>
      <c r="E1004" s="45" t="s">
        <v>941</v>
      </c>
      <c r="F1004" s="46" t="s">
        <v>942</v>
      </c>
      <c r="G1004" s="44" t="s">
        <v>112</v>
      </c>
      <c r="H1004" s="47">
        <v>1.2430000000000001</v>
      </c>
      <c r="I1004" s="72"/>
      <c r="J1004" s="48">
        <f t="shared" si="10"/>
        <v>0</v>
      </c>
      <c r="K1004" s="47"/>
      <c r="L1004" s="47">
        <f t="shared" si="11"/>
        <v>0</v>
      </c>
      <c r="M1004" s="47"/>
      <c r="N1004" s="47">
        <f t="shared" si="12"/>
        <v>0</v>
      </c>
      <c r="O1004" s="48">
        <v>21</v>
      </c>
      <c r="P1004" s="48">
        <f t="shared" si="13"/>
        <v>0</v>
      </c>
      <c r="Q1004" s="48">
        <f t="shared" si="14"/>
        <v>0</v>
      </c>
      <c r="R1004" s="39"/>
      <c r="S1004" s="39"/>
      <c r="T1004" s="39"/>
    </row>
    <row r="1005" spans="1:20" s="40" customFormat="1" ht="24" outlineLevel="3">
      <c r="A1005" s="41"/>
      <c r="B1005" s="42"/>
      <c r="C1005" s="43">
        <v>8</v>
      </c>
      <c r="D1005" s="44" t="s">
        <v>79</v>
      </c>
      <c r="E1005" s="45" t="s">
        <v>943</v>
      </c>
      <c r="F1005" s="46" t="s">
        <v>944</v>
      </c>
      <c r="G1005" s="44" t="s">
        <v>112</v>
      </c>
      <c r="H1005" s="47">
        <v>0.32700000000000001</v>
      </c>
      <c r="I1005" s="72"/>
      <c r="J1005" s="48">
        <f t="shared" si="10"/>
        <v>0</v>
      </c>
      <c r="K1005" s="47"/>
      <c r="L1005" s="47">
        <f t="shared" si="11"/>
        <v>0</v>
      </c>
      <c r="M1005" s="47"/>
      <c r="N1005" s="47">
        <f t="shared" si="12"/>
        <v>0</v>
      </c>
      <c r="O1005" s="48">
        <v>21</v>
      </c>
      <c r="P1005" s="48">
        <f t="shared" si="13"/>
        <v>0</v>
      </c>
      <c r="Q1005" s="48">
        <f t="shared" si="14"/>
        <v>0</v>
      </c>
      <c r="R1005" s="39"/>
      <c r="S1005" s="39"/>
      <c r="T1005" s="39"/>
    </row>
    <row r="1006" spans="1:20" s="40" customFormat="1" ht="24" outlineLevel="3">
      <c r="A1006" s="41"/>
      <c r="B1006" s="42"/>
      <c r="C1006" s="43">
        <v>9</v>
      </c>
      <c r="D1006" s="44" t="s">
        <v>79</v>
      </c>
      <c r="E1006" s="45" t="s">
        <v>945</v>
      </c>
      <c r="F1006" s="46" t="s">
        <v>946</v>
      </c>
      <c r="G1006" s="44" t="s">
        <v>112</v>
      </c>
      <c r="H1006" s="47">
        <v>0.94099999999999995</v>
      </c>
      <c r="I1006" s="72"/>
      <c r="J1006" s="48">
        <f t="shared" si="10"/>
        <v>0</v>
      </c>
      <c r="K1006" s="47"/>
      <c r="L1006" s="47">
        <f t="shared" si="11"/>
        <v>0</v>
      </c>
      <c r="M1006" s="47"/>
      <c r="N1006" s="47">
        <f t="shared" si="12"/>
        <v>0</v>
      </c>
      <c r="O1006" s="48">
        <v>21</v>
      </c>
      <c r="P1006" s="48">
        <f t="shared" si="13"/>
        <v>0</v>
      </c>
      <c r="Q1006" s="48">
        <f t="shared" si="14"/>
        <v>0</v>
      </c>
      <c r="R1006" s="39"/>
      <c r="S1006" s="39"/>
      <c r="T1006" s="39"/>
    </row>
    <row r="1007" spans="1:20" s="40" customFormat="1" ht="24" outlineLevel="3">
      <c r="A1007" s="41"/>
      <c r="B1007" s="42"/>
      <c r="C1007" s="43">
        <v>10</v>
      </c>
      <c r="D1007" s="44" t="s">
        <v>79</v>
      </c>
      <c r="E1007" s="45" t="s">
        <v>947</v>
      </c>
      <c r="F1007" s="46" t="s">
        <v>948</v>
      </c>
      <c r="G1007" s="44" t="s">
        <v>112</v>
      </c>
      <c r="H1007" s="47">
        <v>116.821</v>
      </c>
      <c r="I1007" s="72"/>
      <c r="J1007" s="48">
        <f t="shared" si="10"/>
        <v>0</v>
      </c>
      <c r="K1007" s="47"/>
      <c r="L1007" s="47">
        <f t="shared" si="11"/>
        <v>0</v>
      </c>
      <c r="M1007" s="47"/>
      <c r="N1007" s="47">
        <f t="shared" si="12"/>
        <v>0</v>
      </c>
      <c r="O1007" s="48">
        <v>21</v>
      </c>
      <c r="P1007" s="48">
        <f t="shared" si="13"/>
        <v>0</v>
      </c>
      <c r="Q1007" s="48">
        <f t="shared" si="14"/>
        <v>0</v>
      </c>
      <c r="R1007" s="39"/>
      <c r="S1007" s="39"/>
      <c r="T1007" s="39"/>
    </row>
    <row r="1008" spans="1:20" s="40" customFormat="1" ht="12" outlineLevel="3">
      <c r="A1008" s="41"/>
      <c r="B1008" s="42"/>
      <c r="C1008" s="43">
        <v>11</v>
      </c>
      <c r="D1008" s="44" t="s">
        <v>79</v>
      </c>
      <c r="E1008" s="45" t="s">
        <v>949</v>
      </c>
      <c r="F1008" s="46" t="s">
        <v>950</v>
      </c>
      <c r="G1008" s="44" t="s">
        <v>112</v>
      </c>
      <c r="H1008" s="47">
        <v>9.0169999999999995</v>
      </c>
      <c r="I1008" s="72"/>
      <c r="J1008" s="48">
        <f t="shared" si="10"/>
        <v>0</v>
      </c>
      <c r="K1008" s="47"/>
      <c r="L1008" s="47">
        <f t="shared" si="11"/>
        <v>0</v>
      </c>
      <c r="M1008" s="47"/>
      <c r="N1008" s="47">
        <f t="shared" si="12"/>
        <v>0</v>
      </c>
      <c r="O1008" s="48">
        <v>21</v>
      </c>
      <c r="P1008" s="48">
        <f t="shared" si="13"/>
        <v>0</v>
      </c>
      <c r="Q1008" s="48">
        <f t="shared" si="14"/>
        <v>0</v>
      </c>
      <c r="R1008" s="39"/>
      <c r="S1008" s="39"/>
      <c r="T1008" s="39"/>
    </row>
    <row r="1009" spans="1:20" s="40" customFormat="1" ht="12" outlineLevel="3">
      <c r="A1009" s="41"/>
      <c r="B1009" s="42"/>
      <c r="C1009" s="43">
        <v>12</v>
      </c>
      <c r="D1009" s="44" t="s">
        <v>79</v>
      </c>
      <c r="E1009" s="45" t="s">
        <v>951</v>
      </c>
      <c r="F1009" s="46" t="s">
        <v>952</v>
      </c>
      <c r="G1009" s="44" t="s">
        <v>112</v>
      </c>
      <c r="H1009" s="47">
        <v>613.42490485498604</v>
      </c>
      <c r="I1009" s="72"/>
      <c r="J1009" s="48">
        <f t="shared" si="10"/>
        <v>0</v>
      </c>
      <c r="K1009" s="47"/>
      <c r="L1009" s="47">
        <f t="shared" si="11"/>
        <v>0</v>
      </c>
      <c r="M1009" s="47"/>
      <c r="N1009" s="47">
        <f t="shared" si="12"/>
        <v>0</v>
      </c>
      <c r="O1009" s="48">
        <v>21</v>
      </c>
      <c r="P1009" s="48">
        <f t="shared" si="13"/>
        <v>0</v>
      </c>
      <c r="Q1009" s="48">
        <f t="shared" si="14"/>
        <v>0</v>
      </c>
      <c r="R1009" s="39"/>
      <c r="S1009" s="39"/>
      <c r="T1009" s="39"/>
    </row>
    <row r="1010" spans="1:20" s="40" customFormat="1" ht="12" outlineLevel="3">
      <c r="B1010" s="38"/>
      <c r="C1010" s="38"/>
      <c r="D1010" s="38"/>
      <c r="E1010" s="38"/>
      <c r="F1010" s="38"/>
      <c r="G1010" s="38"/>
      <c r="H1010" s="38"/>
      <c r="I1010" s="39"/>
      <c r="J1010" s="39"/>
      <c r="K1010" s="38"/>
      <c r="L1010" s="38"/>
      <c r="M1010" s="38"/>
      <c r="N1010" s="38"/>
      <c r="O1010" s="38"/>
      <c r="P1010" s="39"/>
      <c r="Q1010" s="39"/>
    </row>
    <row r="1011" spans="1:20" s="40" customFormat="1" ht="12" outlineLevel="2">
      <c r="A1011" s="16" t="s">
        <v>34</v>
      </c>
      <c r="B1011" s="29">
        <v>3</v>
      </c>
      <c r="C1011" s="30"/>
      <c r="D1011" s="31" t="s">
        <v>78</v>
      </c>
      <c r="E1011" s="31"/>
      <c r="F1011" s="17" t="s">
        <v>35</v>
      </c>
      <c r="G1011" s="31"/>
      <c r="H1011" s="32"/>
      <c r="I1011" s="33"/>
      <c r="J1011" s="18">
        <f>SUBTOTAL(9,J1012:J1078)</f>
        <v>0</v>
      </c>
      <c r="K1011" s="32"/>
      <c r="L1011" s="19">
        <f>SUBTOTAL(9,L1012:L1078)</f>
        <v>2.9104371370000006</v>
      </c>
      <c r="M1011" s="32"/>
      <c r="N1011" s="19">
        <f>SUBTOTAL(9,N1012:N1078)</f>
        <v>1.24332</v>
      </c>
      <c r="O1011" s="34"/>
      <c r="P1011" s="18">
        <f>SUBTOTAL(9,P1012:P1078)</f>
        <v>0</v>
      </c>
      <c r="Q1011" s="18">
        <f>SUBTOTAL(9,Q1012:Q1078)</f>
        <v>0</v>
      </c>
      <c r="R1011" s="38"/>
      <c r="S1011" s="39"/>
      <c r="T1011" s="39"/>
    </row>
    <row r="1012" spans="1:20" s="40" customFormat="1" ht="12" outlineLevel="3">
      <c r="A1012" s="41"/>
      <c r="B1012" s="42"/>
      <c r="C1012" s="43">
        <v>1</v>
      </c>
      <c r="D1012" s="44" t="s">
        <v>79</v>
      </c>
      <c r="E1012" s="45" t="s">
        <v>953</v>
      </c>
      <c r="F1012" s="46" t="s">
        <v>954</v>
      </c>
      <c r="G1012" s="44" t="s">
        <v>130</v>
      </c>
      <c r="H1012" s="47">
        <v>310.83</v>
      </c>
      <c r="I1012" s="72"/>
      <c r="J1012" s="48">
        <f>H1012*I1012</f>
        <v>0</v>
      </c>
      <c r="K1012" s="47"/>
      <c r="L1012" s="47">
        <f>H1012*K1012</f>
        <v>0</v>
      </c>
      <c r="M1012" s="47">
        <v>4.0000000000000001E-3</v>
      </c>
      <c r="N1012" s="47">
        <f>H1012*M1012</f>
        <v>1.24332</v>
      </c>
      <c r="O1012" s="48">
        <v>21</v>
      </c>
      <c r="P1012" s="48">
        <f>J1012*(O1012/100)</f>
        <v>0</v>
      </c>
      <c r="Q1012" s="48">
        <f>J1012+P1012</f>
        <v>0</v>
      </c>
      <c r="R1012" s="39"/>
      <c r="S1012" s="39"/>
      <c r="T1012" s="39"/>
    </row>
    <row r="1013" spans="1:20" s="40" customFormat="1" ht="12" outlineLevel="4">
      <c r="A1013" s="49"/>
      <c r="B1013" s="50"/>
      <c r="C1013" s="50"/>
      <c r="D1013" s="51"/>
      <c r="E1013" s="52" t="s">
        <v>14</v>
      </c>
      <c r="F1013" s="53" t="s">
        <v>955</v>
      </c>
      <c r="G1013" s="51"/>
      <c r="H1013" s="54">
        <v>310.83</v>
      </c>
      <c r="I1013" s="55"/>
      <c r="J1013" s="56"/>
      <c r="K1013" s="54"/>
      <c r="L1013" s="54"/>
      <c r="M1013" s="54"/>
      <c r="N1013" s="54"/>
      <c r="O1013" s="56"/>
      <c r="P1013" s="56"/>
      <c r="Q1013" s="56"/>
      <c r="R1013" s="38"/>
      <c r="S1013" s="39"/>
    </row>
    <row r="1014" spans="1:20" s="40" customFormat="1" ht="7.5" customHeight="1" outlineLevel="4">
      <c r="A1014" s="39"/>
      <c r="B1014" s="57"/>
      <c r="C1014" s="58"/>
      <c r="D1014" s="59"/>
      <c r="E1014" s="60"/>
      <c r="F1014" s="61"/>
      <c r="G1014" s="59"/>
      <c r="H1014" s="62"/>
      <c r="I1014" s="63"/>
      <c r="J1014" s="64"/>
      <c r="K1014" s="65"/>
      <c r="L1014" s="65"/>
      <c r="M1014" s="65"/>
      <c r="N1014" s="65"/>
      <c r="O1014" s="64"/>
      <c r="P1014" s="64"/>
      <c r="Q1014" s="64"/>
      <c r="R1014" s="38"/>
      <c r="S1014" s="39"/>
    </row>
    <row r="1015" spans="1:20" s="40" customFormat="1" ht="12" outlineLevel="3">
      <c r="A1015" s="41"/>
      <c r="B1015" s="42"/>
      <c r="C1015" s="43">
        <v>2</v>
      </c>
      <c r="D1015" s="44" t="s">
        <v>79</v>
      </c>
      <c r="E1015" s="45" t="s">
        <v>956</v>
      </c>
      <c r="F1015" s="46" t="s">
        <v>957</v>
      </c>
      <c r="G1015" s="44" t="s">
        <v>130</v>
      </c>
      <c r="H1015" s="47">
        <v>317.49</v>
      </c>
      <c r="I1015" s="72"/>
      <c r="J1015" s="48">
        <f>H1015*I1015</f>
        <v>0</v>
      </c>
      <c r="K1015" s="47">
        <v>4.0000000000000002E-4</v>
      </c>
      <c r="L1015" s="47">
        <f>H1015*K1015</f>
        <v>0.126996</v>
      </c>
      <c r="M1015" s="47"/>
      <c r="N1015" s="47">
        <f>H1015*M1015</f>
        <v>0</v>
      </c>
      <c r="O1015" s="48">
        <v>21</v>
      </c>
      <c r="P1015" s="48">
        <f>J1015*(O1015/100)</f>
        <v>0</v>
      </c>
      <c r="Q1015" s="48">
        <f>J1015+P1015</f>
        <v>0</v>
      </c>
      <c r="R1015" s="39"/>
      <c r="S1015" s="39"/>
      <c r="T1015" s="39"/>
    </row>
    <row r="1016" spans="1:20" s="40" customFormat="1" ht="12" outlineLevel="4">
      <c r="A1016" s="49"/>
      <c r="B1016" s="50"/>
      <c r="C1016" s="50"/>
      <c r="D1016" s="51"/>
      <c r="E1016" s="52" t="s">
        <v>14</v>
      </c>
      <c r="F1016" s="53" t="s">
        <v>958</v>
      </c>
      <c r="G1016" s="51"/>
      <c r="H1016" s="54">
        <v>0</v>
      </c>
      <c r="I1016" s="55"/>
      <c r="J1016" s="56"/>
      <c r="K1016" s="54"/>
      <c r="L1016" s="54"/>
      <c r="M1016" s="54"/>
      <c r="N1016" s="54"/>
      <c r="O1016" s="56"/>
      <c r="P1016" s="56"/>
      <c r="Q1016" s="56"/>
      <c r="R1016" s="38"/>
      <c r="S1016" s="39"/>
    </row>
    <row r="1017" spans="1:20" s="40" customFormat="1" ht="12" outlineLevel="4">
      <c r="A1017" s="49"/>
      <c r="B1017" s="50"/>
      <c r="C1017" s="50"/>
      <c r="D1017" s="51"/>
      <c r="E1017" s="52"/>
      <c r="F1017" s="53" t="s">
        <v>959</v>
      </c>
      <c r="G1017" s="51"/>
      <c r="H1017" s="54">
        <v>1.62</v>
      </c>
      <c r="I1017" s="55"/>
      <c r="J1017" s="56"/>
      <c r="K1017" s="54"/>
      <c r="L1017" s="54"/>
      <c r="M1017" s="54"/>
      <c r="N1017" s="54"/>
      <c r="O1017" s="56"/>
      <c r="P1017" s="56"/>
      <c r="Q1017" s="56"/>
      <c r="R1017" s="38"/>
      <c r="S1017" s="39"/>
    </row>
    <row r="1018" spans="1:20" s="40" customFormat="1" ht="12" outlineLevel="4">
      <c r="A1018" s="49"/>
      <c r="B1018" s="50"/>
      <c r="C1018" s="50"/>
      <c r="D1018" s="51"/>
      <c r="E1018" s="52"/>
      <c r="F1018" s="53" t="s">
        <v>960</v>
      </c>
      <c r="G1018" s="51"/>
      <c r="H1018" s="54">
        <v>0</v>
      </c>
      <c r="I1018" s="55"/>
      <c r="J1018" s="56"/>
      <c r="K1018" s="54"/>
      <c r="L1018" s="54"/>
      <c r="M1018" s="54"/>
      <c r="N1018" s="54"/>
      <c r="O1018" s="56"/>
      <c r="P1018" s="56"/>
      <c r="Q1018" s="56"/>
      <c r="R1018" s="38"/>
      <c r="S1018" s="39"/>
    </row>
    <row r="1019" spans="1:20" s="40" customFormat="1" ht="12" outlineLevel="4">
      <c r="A1019" s="49"/>
      <c r="B1019" s="50"/>
      <c r="C1019" s="50"/>
      <c r="D1019" s="51"/>
      <c r="E1019" s="52"/>
      <c r="F1019" s="53" t="s">
        <v>961</v>
      </c>
      <c r="G1019" s="51"/>
      <c r="H1019" s="54">
        <v>292.87</v>
      </c>
      <c r="I1019" s="55"/>
      <c r="J1019" s="56"/>
      <c r="K1019" s="54"/>
      <c r="L1019" s="54"/>
      <c r="M1019" s="54"/>
      <c r="N1019" s="54"/>
      <c r="O1019" s="56"/>
      <c r="P1019" s="56"/>
      <c r="Q1019" s="56"/>
      <c r="R1019" s="38"/>
      <c r="S1019" s="39"/>
    </row>
    <row r="1020" spans="1:20" s="40" customFormat="1" ht="12" outlineLevel="4">
      <c r="A1020" s="49"/>
      <c r="B1020" s="50"/>
      <c r="C1020" s="50"/>
      <c r="D1020" s="51"/>
      <c r="E1020" s="52"/>
      <c r="F1020" s="53" t="s">
        <v>962</v>
      </c>
      <c r="G1020" s="51"/>
      <c r="H1020" s="54">
        <v>0</v>
      </c>
      <c r="I1020" s="55"/>
      <c r="J1020" s="56"/>
      <c r="K1020" s="54"/>
      <c r="L1020" s="54"/>
      <c r="M1020" s="54"/>
      <c r="N1020" s="54"/>
      <c r="O1020" s="56"/>
      <c r="P1020" s="56"/>
      <c r="Q1020" s="56"/>
      <c r="R1020" s="38"/>
      <c r="S1020" s="39"/>
    </row>
    <row r="1021" spans="1:20" s="40" customFormat="1" ht="12" outlineLevel="4">
      <c r="A1021" s="49"/>
      <c r="B1021" s="50"/>
      <c r="C1021" s="50"/>
      <c r="D1021" s="51"/>
      <c r="E1021" s="52"/>
      <c r="F1021" s="53" t="s">
        <v>963</v>
      </c>
      <c r="G1021" s="51"/>
      <c r="H1021" s="54">
        <v>23</v>
      </c>
      <c r="I1021" s="55"/>
      <c r="J1021" s="56"/>
      <c r="K1021" s="54"/>
      <c r="L1021" s="54"/>
      <c r="M1021" s="54"/>
      <c r="N1021" s="54"/>
      <c r="O1021" s="56"/>
      <c r="P1021" s="56"/>
      <c r="Q1021" s="56"/>
      <c r="R1021" s="38"/>
      <c r="S1021" s="39"/>
    </row>
    <row r="1022" spans="1:20" s="40" customFormat="1" ht="7.5" customHeight="1" outlineLevel="4">
      <c r="A1022" s="39"/>
      <c r="B1022" s="57"/>
      <c r="C1022" s="58"/>
      <c r="D1022" s="59"/>
      <c r="E1022" s="60"/>
      <c r="F1022" s="61"/>
      <c r="G1022" s="59"/>
      <c r="H1022" s="62"/>
      <c r="I1022" s="63"/>
      <c r="J1022" s="64"/>
      <c r="K1022" s="65"/>
      <c r="L1022" s="65"/>
      <c r="M1022" s="65"/>
      <c r="N1022" s="65"/>
      <c r="O1022" s="64"/>
      <c r="P1022" s="64"/>
      <c r="Q1022" s="64"/>
      <c r="R1022" s="38"/>
      <c r="S1022" s="39"/>
    </row>
    <row r="1023" spans="1:20" s="40" customFormat="1" ht="12" outlineLevel="3">
      <c r="A1023" s="41"/>
      <c r="B1023" s="42"/>
      <c r="C1023" s="43">
        <v>3</v>
      </c>
      <c r="D1023" s="44" t="s">
        <v>79</v>
      </c>
      <c r="E1023" s="45" t="s">
        <v>964</v>
      </c>
      <c r="F1023" s="46" t="s">
        <v>965</v>
      </c>
      <c r="G1023" s="44" t="s">
        <v>130</v>
      </c>
      <c r="H1023" s="47">
        <v>42.026599999999995</v>
      </c>
      <c r="I1023" s="72"/>
      <c r="J1023" s="48">
        <f>H1023*I1023</f>
        <v>0</v>
      </c>
      <c r="K1023" s="47">
        <v>4.0000000000000002E-4</v>
      </c>
      <c r="L1023" s="47">
        <f>H1023*K1023</f>
        <v>1.6810639999999998E-2</v>
      </c>
      <c r="M1023" s="47"/>
      <c r="N1023" s="47">
        <f>H1023*M1023</f>
        <v>0</v>
      </c>
      <c r="O1023" s="48">
        <v>21</v>
      </c>
      <c r="P1023" s="48">
        <f>J1023*(O1023/100)</f>
        <v>0</v>
      </c>
      <c r="Q1023" s="48">
        <f>J1023+P1023</f>
        <v>0</v>
      </c>
      <c r="R1023" s="39"/>
      <c r="S1023" s="39"/>
      <c r="T1023" s="39"/>
    </row>
    <row r="1024" spans="1:20" s="40" customFormat="1" ht="12" outlineLevel="4">
      <c r="A1024" s="49"/>
      <c r="B1024" s="50"/>
      <c r="C1024" s="50"/>
      <c r="D1024" s="51"/>
      <c r="E1024" s="52" t="s">
        <v>14</v>
      </c>
      <c r="F1024" s="53" t="s">
        <v>966</v>
      </c>
      <c r="G1024" s="51"/>
      <c r="H1024" s="54">
        <v>0</v>
      </c>
      <c r="I1024" s="55"/>
      <c r="J1024" s="56"/>
      <c r="K1024" s="54"/>
      <c r="L1024" s="54"/>
      <c r="M1024" s="54"/>
      <c r="N1024" s="54"/>
      <c r="O1024" s="56"/>
      <c r="P1024" s="56"/>
      <c r="Q1024" s="56"/>
      <c r="R1024" s="38"/>
      <c r="S1024" s="39"/>
    </row>
    <row r="1025" spans="1:19" s="40" customFormat="1" ht="12" outlineLevel="4">
      <c r="A1025" s="49"/>
      <c r="B1025" s="50"/>
      <c r="C1025" s="50"/>
      <c r="D1025" s="51"/>
      <c r="E1025" s="52"/>
      <c r="F1025" s="53" t="s">
        <v>967</v>
      </c>
      <c r="G1025" s="51"/>
      <c r="H1025" s="54">
        <v>0.54</v>
      </c>
      <c r="I1025" s="55"/>
      <c r="J1025" s="56"/>
      <c r="K1025" s="54"/>
      <c r="L1025" s="54"/>
      <c r="M1025" s="54"/>
      <c r="N1025" s="54"/>
      <c r="O1025" s="56"/>
      <c r="P1025" s="56"/>
      <c r="Q1025" s="56"/>
      <c r="R1025" s="38"/>
      <c r="S1025" s="39"/>
    </row>
    <row r="1026" spans="1:19" s="40" customFormat="1" ht="12" outlineLevel="4">
      <c r="A1026" s="49"/>
      <c r="B1026" s="50"/>
      <c r="C1026" s="50"/>
      <c r="D1026" s="51"/>
      <c r="E1026" s="52"/>
      <c r="F1026" s="53" t="s">
        <v>968</v>
      </c>
      <c r="G1026" s="51"/>
      <c r="H1026" s="54">
        <v>0</v>
      </c>
      <c r="I1026" s="55"/>
      <c r="J1026" s="56"/>
      <c r="K1026" s="54"/>
      <c r="L1026" s="54"/>
      <c r="M1026" s="54"/>
      <c r="N1026" s="54"/>
      <c r="O1026" s="56"/>
      <c r="P1026" s="56"/>
      <c r="Q1026" s="56"/>
      <c r="R1026" s="38"/>
      <c r="S1026" s="39"/>
    </row>
    <row r="1027" spans="1:19" s="40" customFormat="1" ht="12" outlineLevel="4">
      <c r="A1027" s="49"/>
      <c r="B1027" s="50"/>
      <c r="C1027" s="50"/>
      <c r="D1027" s="51"/>
      <c r="E1027" s="52"/>
      <c r="F1027" s="53" t="s">
        <v>264</v>
      </c>
      <c r="G1027" s="51"/>
      <c r="H1027" s="54">
        <v>0</v>
      </c>
      <c r="I1027" s="55"/>
      <c r="J1027" s="56"/>
      <c r="K1027" s="54"/>
      <c r="L1027" s="54"/>
      <c r="M1027" s="54"/>
      <c r="N1027" s="54"/>
      <c r="O1027" s="56"/>
      <c r="P1027" s="56"/>
      <c r="Q1027" s="56"/>
      <c r="R1027" s="38"/>
      <c r="S1027" s="39"/>
    </row>
    <row r="1028" spans="1:19" s="40" customFormat="1" ht="12" outlineLevel="4">
      <c r="A1028" s="49"/>
      <c r="B1028" s="50"/>
      <c r="C1028" s="50"/>
      <c r="D1028" s="51"/>
      <c r="E1028" s="52"/>
      <c r="F1028" s="53" t="s">
        <v>969</v>
      </c>
      <c r="G1028" s="51"/>
      <c r="H1028" s="54">
        <v>4.1559999999999997</v>
      </c>
      <c r="I1028" s="55"/>
      <c r="J1028" s="56"/>
      <c r="K1028" s="54"/>
      <c r="L1028" s="54"/>
      <c r="M1028" s="54"/>
      <c r="N1028" s="54"/>
      <c r="O1028" s="56"/>
      <c r="P1028" s="56"/>
      <c r="Q1028" s="56"/>
      <c r="R1028" s="38"/>
      <c r="S1028" s="39"/>
    </row>
    <row r="1029" spans="1:19" s="40" customFormat="1" ht="12" outlineLevel="4">
      <c r="A1029" s="49"/>
      <c r="B1029" s="50"/>
      <c r="C1029" s="50"/>
      <c r="D1029" s="51"/>
      <c r="E1029" s="52"/>
      <c r="F1029" s="53" t="s">
        <v>970</v>
      </c>
      <c r="G1029" s="51"/>
      <c r="H1029" s="54">
        <v>0.78</v>
      </c>
      <c r="I1029" s="55"/>
      <c r="J1029" s="56"/>
      <c r="K1029" s="54"/>
      <c r="L1029" s="54"/>
      <c r="M1029" s="54"/>
      <c r="N1029" s="54"/>
      <c r="O1029" s="56"/>
      <c r="P1029" s="56"/>
      <c r="Q1029" s="56"/>
      <c r="R1029" s="38"/>
      <c r="S1029" s="39"/>
    </row>
    <row r="1030" spans="1:19" s="40" customFormat="1" ht="12" outlineLevel="4">
      <c r="A1030" s="49"/>
      <c r="B1030" s="50"/>
      <c r="C1030" s="50"/>
      <c r="D1030" s="51"/>
      <c r="E1030" s="52"/>
      <c r="F1030" s="53" t="s">
        <v>971</v>
      </c>
      <c r="G1030" s="51"/>
      <c r="H1030" s="54">
        <v>1.4720000000000002</v>
      </c>
      <c r="I1030" s="55"/>
      <c r="J1030" s="56"/>
      <c r="K1030" s="54"/>
      <c r="L1030" s="54"/>
      <c r="M1030" s="54"/>
      <c r="N1030" s="54"/>
      <c r="O1030" s="56"/>
      <c r="P1030" s="56"/>
      <c r="Q1030" s="56"/>
      <c r="R1030" s="38"/>
      <c r="S1030" s="39"/>
    </row>
    <row r="1031" spans="1:19" s="40" customFormat="1" ht="12" outlineLevel="4">
      <c r="A1031" s="49"/>
      <c r="B1031" s="50"/>
      <c r="C1031" s="50"/>
      <c r="D1031" s="51"/>
      <c r="E1031" s="52"/>
      <c r="F1031" s="53" t="s">
        <v>972</v>
      </c>
      <c r="G1031" s="51"/>
      <c r="H1031" s="54">
        <v>1.08</v>
      </c>
      <c r="I1031" s="55"/>
      <c r="J1031" s="56"/>
      <c r="K1031" s="54"/>
      <c r="L1031" s="54"/>
      <c r="M1031" s="54"/>
      <c r="N1031" s="54"/>
      <c r="O1031" s="56"/>
      <c r="P1031" s="56"/>
      <c r="Q1031" s="56"/>
      <c r="R1031" s="38"/>
      <c r="S1031" s="39"/>
    </row>
    <row r="1032" spans="1:19" s="40" customFormat="1" ht="12" outlineLevel="4">
      <c r="A1032" s="49"/>
      <c r="B1032" s="50"/>
      <c r="C1032" s="50"/>
      <c r="D1032" s="51"/>
      <c r="E1032" s="52"/>
      <c r="F1032" s="53" t="s">
        <v>973</v>
      </c>
      <c r="G1032" s="51"/>
      <c r="H1032" s="54">
        <v>0.44000000000000006</v>
      </c>
      <c r="I1032" s="55"/>
      <c r="J1032" s="56"/>
      <c r="K1032" s="54"/>
      <c r="L1032" s="54"/>
      <c r="M1032" s="54"/>
      <c r="N1032" s="54"/>
      <c r="O1032" s="56"/>
      <c r="P1032" s="56"/>
      <c r="Q1032" s="56"/>
      <c r="R1032" s="38"/>
      <c r="S1032" s="39"/>
    </row>
    <row r="1033" spans="1:19" s="40" customFormat="1" ht="12" outlineLevel="4">
      <c r="A1033" s="49"/>
      <c r="B1033" s="50"/>
      <c r="C1033" s="50"/>
      <c r="D1033" s="51"/>
      <c r="E1033" s="52"/>
      <c r="F1033" s="53" t="s">
        <v>974</v>
      </c>
      <c r="G1033" s="51"/>
      <c r="H1033" s="54">
        <v>0.88000000000000012</v>
      </c>
      <c r="I1033" s="55"/>
      <c r="J1033" s="56"/>
      <c r="K1033" s="54"/>
      <c r="L1033" s="54"/>
      <c r="M1033" s="54"/>
      <c r="N1033" s="54"/>
      <c r="O1033" s="56"/>
      <c r="P1033" s="56"/>
      <c r="Q1033" s="56"/>
      <c r="R1033" s="38"/>
      <c r="S1033" s="39"/>
    </row>
    <row r="1034" spans="1:19" s="40" customFormat="1" ht="12" outlineLevel="4">
      <c r="A1034" s="49"/>
      <c r="B1034" s="50"/>
      <c r="C1034" s="50"/>
      <c r="D1034" s="51"/>
      <c r="E1034" s="52"/>
      <c r="F1034" s="53" t="s">
        <v>975</v>
      </c>
      <c r="G1034" s="51"/>
      <c r="H1034" s="54">
        <v>2.14</v>
      </c>
      <c r="I1034" s="55"/>
      <c r="J1034" s="56"/>
      <c r="K1034" s="54"/>
      <c r="L1034" s="54"/>
      <c r="M1034" s="54"/>
      <c r="N1034" s="54"/>
      <c r="O1034" s="56"/>
      <c r="P1034" s="56"/>
      <c r="Q1034" s="56"/>
      <c r="R1034" s="38"/>
      <c r="S1034" s="39"/>
    </row>
    <row r="1035" spans="1:19" s="40" customFormat="1" ht="12" outlineLevel="4">
      <c r="A1035" s="49"/>
      <c r="B1035" s="50"/>
      <c r="C1035" s="50"/>
      <c r="D1035" s="51"/>
      <c r="E1035" s="52"/>
      <c r="F1035" s="53" t="s">
        <v>976</v>
      </c>
      <c r="G1035" s="51"/>
      <c r="H1035" s="54">
        <v>0.86</v>
      </c>
      <c r="I1035" s="55"/>
      <c r="J1035" s="56"/>
      <c r="K1035" s="54"/>
      <c r="L1035" s="54"/>
      <c r="M1035" s="54"/>
      <c r="N1035" s="54"/>
      <c r="O1035" s="56"/>
      <c r="P1035" s="56"/>
      <c r="Q1035" s="56"/>
      <c r="R1035" s="38"/>
      <c r="S1035" s="39"/>
    </row>
    <row r="1036" spans="1:19" s="40" customFormat="1" ht="12" outlineLevel="4">
      <c r="A1036" s="49"/>
      <c r="B1036" s="50"/>
      <c r="C1036" s="50"/>
      <c r="D1036" s="51"/>
      <c r="E1036" s="52"/>
      <c r="F1036" s="53" t="s">
        <v>977</v>
      </c>
      <c r="G1036" s="51"/>
      <c r="H1036" s="54">
        <v>1.9500000000000004</v>
      </c>
      <c r="I1036" s="55"/>
      <c r="J1036" s="56"/>
      <c r="K1036" s="54"/>
      <c r="L1036" s="54"/>
      <c r="M1036" s="54"/>
      <c r="N1036" s="54"/>
      <c r="O1036" s="56"/>
      <c r="P1036" s="56"/>
      <c r="Q1036" s="56"/>
      <c r="R1036" s="38"/>
      <c r="S1036" s="39"/>
    </row>
    <row r="1037" spans="1:19" s="40" customFormat="1" ht="12" outlineLevel="4">
      <c r="A1037" s="49"/>
      <c r="B1037" s="50"/>
      <c r="C1037" s="50"/>
      <c r="D1037" s="51"/>
      <c r="E1037" s="52"/>
      <c r="F1037" s="53" t="s">
        <v>978</v>
      </c>
      <c r="G1037" s="51"/>
      <c r="H1037" s="54">
        <v>0.95</v>
      </c>
      <c r="I1037" s="55"/>
      <c r="J1037" s="56"/>
      <c r="K1037" s="54"/>
      <c r="L1037" s="54"/>
      <c r="M1037" s="54"/>
      <c r="N1037" s="54"/>
      <c r="O1037" s="56"/>
      <c r="P1037" s="56"/>
      <c r="Q1037" s="56"/>
      <c r="R1037" s="38"/>
      <c r="S1037" s="39"/>
    </row>
    <row r="1038" spans="1:19" s="40" customFormat="1" ht="12" outlineLevel="4">
      <c r="A1038" s="49"/>
      <c r="B1038" s="50"/>
      <c r="C1038" s="50"/>
      <c r="D1038" s="51"/>
      <c r="E1038" s="52"/>
      <c r="F1038" s="53" t="s">
        <v>979</v>
      </c>
      <c r="G1038" s="51"/>
      <c r="H1038" s="54">
        <v>1.4800000000000002</v>
      </c>
      <c r="I1038" s="55"/>
      <c r="J1038" s="56"/>
      <c r="K1038" s="54"/>
      <c r="L1038" s="54"/>
      <c r="M1038" s="54"/>
      <c r="N1038" s="54"/>
      <c r="O1038" s="56"/>
      <c r="P1038" s="56"/>
      <c r="Q1038" s="56"/>
      <c r="R1038" s="38"/>
      <c r="S1038" s="39"/>
    </row>
    <row r="1039" spans="1:19" s="40" customFormat="1" ht="12" outlineLevel="4">
      <c r="A1039" s="49"/>
      <c r="B1039" s="50"/>
      <c r="C1039" s="50"/>
      <c r="D1039" s="51"/>
      <c r="E1039" s="52"/>
      <c r="F1039" s="53" t="s">
        <v>980</v>
      </c>
      <c r="G1039" s="51"/>
      <c r="H1039" s="54">
        <v>1.0740000000000001</v>
      </c>
      <c r="I1039" s="55"/>
      <c r="J1039" s="56"/>
      <c r="K1039" s="54"/>
      <c r="L1039" s="54"/>
      <c r="M1039" s="54"/>
      <c r="N1039" s="54"/>
      <c r="O1039" s="56"/>
      <c r="P1039" s="56"/>
      <c r="Q1039" s="56"/>
      <c r="R1039" s="38"/>
      <c r="S1039" s="39"/>
    </row>
    <row r="1040" spans="1:19" s="40" customFormat="1" ht="12" outlineLevel="4">
      <c r="A1040" s="49"/>
      <c r="B1040" s="50"/>
      <c r="C1040" s="50"/>
      <c r="D1040" s="51"/>
      <c r="E1040" s="52"/>
      <c r="F1040" s="53" t="s">
        <v>981</v>
      </c>
      <c r="G1040" s="51"/>
      <c r="H1040" s="54">
        <v>0.52400000000000002</v>
      </c>
      <c r="I1040" s="55"/>
      <c r="J1040" s="56"/>
      <c r="K1040" s="54"/>
      <c r="L1040" s="54"/>
      <c r="M1040" s="54"/>
      <c r="N1040" s="54"/>
      <c r="O1040" s="56"/>
      <c r="P1040" s="56"/>
      <c r="Q1040" s="56"/>
      <c r="R1040" s="38"/>
      <c r="S1040" s="39"/>
    </row>
    <row r="1041" spans="1:20" s="40" customFormat="1" ht="12" outlineLevel="4">
      <c r="A1041" s="49"/>
      <c r="B1041" s="50"/>
      <c r="C1041" s="50"/>
      <c r="D1041" s="51"/>
      <c r="E1041" s="52"/>
      <c r="F1041" s="53" t="s">
        <v>982</v>
      </c>
      <c r="G1041" s="51"/>
      <c r="H1041" s="54">
        <v>0.57999999999999996</v>
      </c>
      <c r="I1041" s="55"/>
      <c r="J1041" s="56"/>
      <c r="K1041" s="54"/>
      <c r="L1041" s="54"/>
      <c r="M1041" s="54"/>
      <c r="N1041" s="54"/>
      <c r="O1041" s="56"/>
      <c r="P1041" s="56"/>
      <c r="Q1041" s="56"/>
      <c r="R1041" s="38"/>
      <c r="S1041" s="39"/>
    </row>
    <row r="1042" spans="1:20" s="40" customFormat="1" ht="12" outlineLevel="4">
      <c r="A1042" s="49"/>
      <c r="B1042" s="50"/>
      <c r="C1042" s="50"/>
      <c r="D1042" s="51"/>
      <c r="E1042" s="52"/>
      <c r="F1042" s="53" t="s">
        <v>983</v>
      </c>
      <c r="G1042" s="51"/>
      <c r="H1042" s="54">
        <v>2.17</v>
      </c>
      <c r="I1042" s="55"/>
      <c r="J1042" s="56"/>
      <c r="K1042" s="54"/>
      <c r="L1042" s="54"/>
      <c r="M1042" s="54"/>
      <c r="N1042" s="54"/>
      <c r="O1042" s="56"/>
      <c r="P1042" s="56"/>
      <c r="Q1042" s="56"/>
      <c r="R1042" s="38"/>
      <c r="S1042" s="39"/>
    </row>
    <row r="1043" spans="1:20" s="40" customFormat="1" ht="12" outlineLevel="4">
      <c r="A1043" s="49"/>
      <c r="B1043" s="50"/>
      <c r="C1043" s="50"/>
      <c r="D1043" s="51"/>
      <c r="E1043" s="52"/>
      <c r="F1043" s="53" t="s">
        <v>984</v>
      </c>
      <c r="G1043" s="51"/>
      <c r="H1043" s="54">
        <v>2.2000000000000002</v>
      </c>
      <c r="I1043" s="55"/>
      <c r="J1043" s="56"/>
      <c r="K1043" s="54"/>
      <c r="L1043" s="54"/>
      <c r="M1043" s="54"/>
      <c r="N1043" s="54"/>
      <c r="O1043" s="56"/>
      <c r="P1043" s="56"/>
      <c r="Q1043" s="56"/>
      <c r="R1043" s="38"/>
      <c r="S1043" s="39"/>
    </row>
    <row r="1044" spans="1:20" s="40" customFormat="1" ht="12" outlineLevel="4">
      <c r="A1044" s="49"/>
      <c r="B1044" s="50"/>
      <c r="C1044" s="50"/>
      <c r="D1044" s="51"/>
      <c r="E1044" s="52"/>
      <c r="F1044" s="53" t="s">
        <v>985</v>
      </c>
      <c r="G1044" s="51"/>
      <c r="H1044" s="54">
        <v>8.9359999999999999</v>
      </c>
      <c r="I1044" s="55"/>
      <c r="J1044" s="56"/>
      <c r="K1044" s="54"/>
      <c r="L1044" s="54"/>
      <c r="M1044" s="54"/>
      <c r="N1044" s="54"/>
      <c r="O1044" s="56"/>
      <c r="P1044" s="56"/>
      <c r="Q1044" s="56"/>
      <c r="R1044" s="38"/>
      <c r="S1044" s="39"/>
    </row>
    <row r="1045" spans="1:20" s="40" customFormat="1" ht="12" outlineLevel="4">
      <c r="A1045" s="49"/>
      <c r="B1045" s="50"/>
      <c r="C1045" s="50"/>
      <c r="D1045" s="51"/>
      <c r="E1045" s="52"/>
      <c r="F1045" s="53" t="s">
        <v>986</v>
      </c>
      <c r="G1045" s="51"/>
      <c r="H1045" s="54">
        <v>1.0866</v>
      </c>
      <c r="I1045" s="55"/>
      <c r="J1045" s="56"/>
      <c r="K1045" s="54"/>
      <c r="L1045" s="54"/>
      <c r="M1045" s="54"/>
      <c r="N1045" s="54"/>
      <c r="O1045" s="56"/>
      <c r="P1045" s="56"/>
      <c r="Q1045" s="56"/>
      <c r="R1045" s="38"/>
      <c r="S1045" s="39"/>
    </row>
    <row r="1046" spans="1:20" s="40" customFormat="1" ht="12" outlineLevel="4">
      <c r="A1046" s="49"/>
      <c r="B1046" s="50"/>
      <c r="C1046" s="50"/>
      <c r="D1046" s="51"/>
      <c r="E1046" s="52"/>
      <c r="F1046" s="53" t="s">
        <v>987</v>
      </c>
      <c r="G1046" s="51"/>
      <c r="H1046" s="54">
        <v>1.65</v>
      </c>
      <c r="I1046" s="55"/>
      <c r="J1046" s="56"/>
      <c r="K1046" s="54"/>
      <c r="L1046" s="54"/>
      <c r="M1046" s="54"/>
      <c r="N1046" s="54"/>
      <c r="O1046" s="56"/>
      <c r="P1046" s="56"/>
      <c r="Q1046" s="56"/>
      <c r="R1046" s="38"/>
      <c r="S1046" s="39"/>
    </row>
    <row r="1047" spans="1:20" s="40" customFormat="1" ht="12" outlineLevel="4">
      <c r="A1047" s="49"/>
      <c r="B1047" s="50"/>
      <c r="C1047" s="50"/>
      <c r="D1047" s="51"/>
      <c r="E1047" s="52"/>
      <c r="F1047" s="53" t="s">
        <v>988</v>
      </c>
      <c r="G1047" s="51"/>
      <c r="H1047" s="54">
        <v>2.7900000000000005</v>
      </c>
      <c r="I1047" s="55"/>
      <c r="J1047" s="56"/>
      <c r="K1047" s="54"/>
      <c r="L1047" s="54"/>
      <c r="M1047" s="54"/>
      <c r="N1047" s="54"/>
      <c r="O1047" s="56"/>
      <c r="P1047" s="56"/>
      <c r="Q1047" s="56"/>
      <c r="R1047" s="38"/>
      <c r="S1047" s="39"/>
    </row>
    <row r="1048" spans="1:20" s="40" customFormat="1" ht="12" outlineLevel="4">
      <c r="A1048" s="49"/>
      <c r="B1048" s="50"/>
      <c r="C1048" s="50"/>
      <c r="D1048" s="51"/>
      <c r="E1048" s="52"/>
      <c r="F1048" s="53" t="s">
        <v>989</v>
      </c>
      <c r="G1048" s="51"/>
      <c r="H1048" s="54">
        <v>1.8580000000000003</v>
      </c>
      <c r="I1048" s="55"/>
      <c r="J1048" s="56"/>
      <c r="K1048" s="54"/>
      <c r="L1048" s="54"/>
      <c r="M1048" s="54"/>
      <c r="N1048" s="54"/>
      <c r="O1048" s="56"/>
      <c r="P1048" s="56"/>
      <c r="Q1048" s="56"/>
      <c r="R1048" s="38"/>
      <c r="S1048" s="39"/>
    </row>
    <row r="1049" spans="1:20" s="40" customFormat="1" ht="12" outlineLevel="4">
      <c r="A1049" s="49"/>
      <c r="B1049" s="50"/>
      <c r="C1049" s="50"/>
      <c r="D1049" s="51"/>
      <c r="E1049" s="52"/>
      <c r="F1049" s="53" t="s">
        <v>990</v>
      </c>
      <c r="G1049" s="51"/>
      <c r="H1049" s="54">
        <v>2.4300000000000002</v>
      </c>
      <c r="I1049" s="55"/>
      <c r="J1049" s="56"/>
      <c r="K1049" s="54"/>
      <c r="L1049" s="54"/>
      <c r="M1049" s="54"/>
      <c r="N1049" s="54"/>
      <c r="O1049" s="56"/>
      <c r="P1049" s="56"/>
      <c r="Q1049" s="56"/>
      <c r="R1049" s="38"/>
      <c r="S1049" s="39"/>
    </row>
    <row r="1050" spans="1:20" s="40" customFormat="1" ht="7.5" customHeight="1" outlineLevel="4">
      <c r="A1050" s="39"/>
      <c r="B1050" s="57"/>
      <c r="C1050" s="58"/>
      <c r="D1050" s="59"/>
      <c r="E1050" s="60"/>
      <c r="F1050" s="61"/>
      <c r="G1050" s="59"/>
      <c r="H1050" s="62"/>
      <c r="I1050" s="63"/>
      <c r="J1050" s="64"/>
      <c r="K1050" s="65"/>
      <c r="L1050" s="65"/>
      <c r="M1050" s="65"/>
      <c r="N1050" s="65"/>
      <c r="O1050" s="64"/>
      <c r="P1050" s="64"/>
      <c r="Q1050" s="64"/>
      <c r="R1050" s="38"/>
      <c r="S1050" s="39"/>
    </row>
    <row r="1051" spans="1:20" s="40" customFormat="1" ht="24" outlineLevel="3">
      <c r="A1051" s="41"/>
      <c r="B1051" s="42"/>
      <c r="C1051" s="43">
        <v>4</v>
      </c>
      <c r="D1051" s="44" t="s">
        <v>123</v>
      </c>
      <c r="E1051" s="45" t="s">
        <v>991</v>
      </c>
      <c r="F1051" s="46" t="s">
        <v>992</v>
      </c>
      <c r="G1051" s="44" t="s">
        <v>130</v>
      </c>
      <c r="H1051" s="47">
        <v>418.83730500000001</v>
      </c>
      <c r="I1051" s="72"/>
      <c r="J1051" s="48">
        <f>H1051*I1051</f>
        <v>0</v>
      </c>
      <c r="K1051" s="47">
        <v>5.4000000000000003E-3</v>
      </c>
      <c r="L1051" s="47">
        <f>H1051*K1051</f>
        <v>2.2617214470000002</v>
      </c>
      <c r="M1051" s="47"/>
      <c r="N1051" s="47">
        <f>H1051*M1051</f>
        <v>0</v>
      </c>
      <c r="O1051" s="48">
        <v>21</v>
      </c>
      <c r="P1051" s="48">
        <f>J1051*(O1051/100)</f>
        <v>0</v>
      </c>
      <c r="Q1051" s="48">
        <f>J1051+P1051</f>
        <v>0</v>
      </c>
      <c r="R1051" s="39"/>
      <c r="S1051" s="39"/>
      <c r="T1051" s="39"/>
    </row>
    <row r="1052" spans="1:20" s="40" customFormat="1" ht="12" outlineLevel="4">
      <c r="A1052" s="49"/>
      <c r="B1052" s="50"/>
      <c r="C1052" s="50"/>
      <c r="D1052" s="51"/>
      <c r="E1052" s="52" t="s">
        <v>14</v>
      </c>
      <c r="F1052" s="53" t="s">
        <v>993</v>
      </c>
      <c r="G1052" s="51"/>
      <c r="H1052" s="54">
        <v>317.49</v>
      </c>
      <c r="I1052" s="55"/>
      <c r="J1052" s="56"/>
      <c r="K1052" s="54"/>
      <c r="L1052" s="54"/>
      <c r="M1052" s="54"/>
      <c r="N1052" s="54"/>
      <c r="O1052" s="56"/>
      <c r="P1052" s="56"/>
      <c r="Q1052" s="56"/>
      <c r="R1052" s="38"/>
      <c r="S1052" s="39"/>
    </row>
    <row r="1053" spans="1:20" s="40" customFormat="1" ht="12" outlineLevel="4">
      <c r="A1053" s="49"/>
      <c r="B1053" s="50"/>
      <c r="C1053" s="50"/>
      <c r="D1053" s="51"/>
      <c r="E1053" s="52"/>
      <c r="F1053" s="53" t="s">
        <v>994</v>
      </c>
      <c r="G1053" s="51"/>
      <c r="H1053" s="54">
        <v>42.027000000000001</v>
      </c>
      <c r="I1053" s="55"/>
      <c r="J1053" s="56"/>
      <c r="K1053" s="54"/>
      <c r="L1053" s="54"/>
      <c r="M1053" s="54"/>
      <c r="N1053" s="54"/>
      <c r="O1053" s="56"/>
      <c r="P1053" s="56"/>
      <c r="Q1053" s="56"/>
      <c r="R1053" s="38"/>
      <c r="S1053" s="39"/>
    </row>
    <row r="1054" spans="1:20" s="40" customFormat="1" ht="12" outlineLevel="4">
      <c r="A1054" s="49"/>
      <c r="B1054" s="50"/>
      <c r="C1054" s="50"/>
      <c r="D1054" s="51"/>
      <c r="E1054" s="52"/>
      <c r="F1054" s="53" t="s">
        <v>437</v>
      </c>
      <c r="G1054" s="51"/>
      <c r="H1054" s="54">
        <v>359.517</v>
      </c>
      <c r="I1054" s="55"/>
      <c r="J1054" s="56"/>
      <c r="K1054" s="54"/>
      <c r="L1054" s="54"/>
      <c r="M1054" s="54"/>
      <c r="N1054" s="54"/>
      <c r="O1054" s="56"/>
      <c r="P1054" s="56"/>
      <c r="Q1054" s="56"/>
      <c r="R1054" s="38"/>
      <c r="S1054" s="39"/>
    </row>
    <row r="1055" spans="1:20" s="40" customFormat="1" ht="12" outlineLevel="4">
      <c r="A1055" s="49"/>
      <c r="B1055" s="50"/>
      <c r="C1055" s="50"/>
      <c r="D1055" s="51"/>
      <c r="E1055" s="52"/>
      <c r="F1055" s="53" t="s">
        <v>995</v>
      </c>
      <c r="G1055" s="51"/>
      <c r="H1055" s="54">
        <v>59.320304999999998</v>
      </c>
      <c r="I1055" s="55"/>
      <c r="J1055" s="56"/>
      <c r="K1055" s="54"/>
      <c r="L1055" s="54"/>
      <c r="M1055" s="54"/>
      <c r="N1055" s="54"/>
      <c r="O1055" s="56"/>
      <c r="P1055" s="56"/>
      <c r="Q1055" s="56"/>
      <c r="R1055" s="38"/>
      <c r="S1055" s="39"/>
    </row>
    <row r="1056" spans="1:20" s="40" customFormat="1" ht="7.5" customHeight="1" outlineLevel="4">
      <c r="A1056" s="39"/>
      <c r="B1056" s="57"/>
      <c r="C1056" s="58"/>
      <c r="D1056" s="59"/>
      <c r="E1056" s="60"/>
      <c r="F1056" s="61"/>
      <c r="G1056" s="59"/>
      <c r="H1056" s="62"/>
      <c r="I1056" s="63"/>
      <c r="J1056" s="64"/>
      <c r="K1056" s="65"/>
      <c r="L1056" s="65"/>
      <c r="M1056" s="65"/>
      <c r="N1056" s="65"/>
      <c r="O1056" s="64"/>
      <c r="P1056" s="64"/>
      <c r="Q1056" s="64"/>
      <c r="R1056" s="38"/>
      <c r="S1056" s="39"/>
    </row>
    <row r="1057" spans="1:20" s="40" customFormat="1" ht="12" outlineLevel="3">
      <c r="A1057" s="41"/>
      <c r="B1057" s="42"/>
      <c r="C1057" s="43">
        <v>5</v>
      </c>
      <c r="D1057" s="44" t="s">
        <v>79</v>
      </c>
      <c r="E1057" s="45" t="s">
        <v>996</v>
      </c>
      <c r="F1057" s="46" t="s">
        <v>997</v>
      </c>
      <c r="G1057" s="44" t="s">
        <v>130</v>
      </c>
      <c r="H1057" s="47">
        <v>317.49</v>
      </c>
      <c r="I1057" s="72"/>
      <c r="J1057" s="48">
        <f>H1057*I1057</f>
        <v>0</v>
      </c>
      <c r="K1057" s="47"/>
      <c r="L1057" s="47">
        <f>H1057*K1057</f>
        <v>0</v>
      </c>
      <c r="M1057" s="47"/>
      <c r="N1057" s="47">
        <f>H1057*M1057</f>
        <v>0</v>
      </c>
      <c r="O1057" s="48">
        <v>21</v>
      </c>
      <c r="P1057" s="48">
        <f>J1057*(O1057/100)</f>
        <v>0</v>
      </c>
      <c r="Q1057" s="48">
        <f>J1057+P1057</f>
        <v>0</v>
      </c>
      <c r="R1057" s="39"/>
      <c r="S1057" s="39"/>
      <c r="T1057" s="39"/>
    </row>
    <row r="1058" spans="1:20" s="40" customFormat="1" ht="12" outlineLevel="3">
      <c r="A1058" s="41"/>
      <c r="B1058" s="42"/>
      <c r="C1058" s="43">
        <v>6</v>
      </c>
      <c r="D1058" s="44" t="s">
        <v>79</v>
      </c>
      <c r="E1058" s="45" t="s">
        <v>998</v>
      </c>
      <c r="F1058" s="46" t="s">
        <v>999</v>
      </c>
      <c r="G1058" s="44" t="s">
        <v>130</v>
      </c>
      <c r="H1058" s="47">
        <v>42.027000000000001</v>
      </c>
      <c r="I1058" s="72"/>
      <c r="J1058" s="48">
        <f>H1058*I1058</f>
        <v>0</v>
      </c>
      <c r="K1058" s="47"/>
      <c r="L1058" s="47">
        <f>H1058*K1058</f>
        <v>0</v>
      </c>
      <c r="M1058" s="47"/>
      <c r="N1058" s="47">
        <f>H1058*M1058</f>
        <v>0</v>
      </c>
      <c r="O1058" s="48">
        <v>21</v>
      </c>
      <c r="P1058" s="48">
        <f>J1058*(O1058/100)</f>
        <v>0</v>
      </c>
      <c r="Q1058" s="48">
        <f>J1058+P1058</f>
        <v>0</v>
      </c>
      <c r="R1058" s="39"/>
      <c r="S1058" s="39"/>
      <c r="T1058" s="39"/>
    </row>
    <row r="1059" spans="1:20" s="40" customFormat="1" ht="12" outlineLevel="3">
      <c r="A1059" s="41"/>
      <c r="B1059" s="42"/>
      <c r="C1059" s="43">
        <v>7</v>
      </c>
      <c r="D1059" s="44" t="s">
        <v>123</v>
      </c>
      <c r="E1059" s="45" t="s">
        <v>1000</v>
      </c>
      <c r="F1059" s="46" t="s">
        <v>1001</v>
      </c>
      <c r="G1059" s="44" t="s">
        <v>112</v>
      </c>
      <c r="H1059" s="47">
        <v>0.14380680000000001</v>
      </c>
      <c r="I1059" s="72"/>
      <c r="J1059" s="48">
        <f>H1059*I1059</f>
        <v>0</v>
      </c>
      <c r="K1059" s="47">
        <v>1</v>
      </c>
      <c r="L1059" s="47">
        <f>H1059*K1059</f>
        <v>0.14380680000000001</v>
      </c>
      <c r="M1059" s="47"/>
      <c r="N1059" s="47">
        <f>H1059*M1059</f>
        <v>0</v>
      </c>
      <c r="O1059" s="48">
        <v>21</v>
      </c>
      <c r="P1059" s="48">
        <f>J1059*(O1059/100)</f>
        <v>0</v>
      </c>
      <c r="Q1059" s="48">
        <f>J1059+P1059</f>
        <v>0</v>
      </c>
      <c r="R1059" s="39"/>
      <c r="S1059" s="39"/>
      <c r="T1059" s="39"/>
    </row>
    <row r="1060" spans="1:20" s="40" customFormat="1" ht="12" outlineLevel="4">
      <c r="A1060" s="49"/>
      <c r="B1060" s="50"/>
      <c r="C1060" s="50"/>
      <c r="D1060" s="51"/>
      <c r="E1060" s="52" t="s">
        <v>14</v>
      </c>
      <c r="F1060" s="53" t="s">
        <v>1002</v>
      </c>
      <c r="G1060" s="51"/>
      <c r="H1060" s="54">
        <v>0.14380680000000001</v>
      </c>
      <c r="I1060" s="55"/>
      <c r="J1060" s="56"/>
      <c r="K1060" s="54"/>
      <c r="L1060" s="54"/>
      <c r="M1060" s="54"/>
      <c r="N1060" s="54"/>
      <c r="O1060" s="56"/>
      <c r="P1060" s="56"/>
      <c r="Q1060" s="56"/>
      <c r="R1060" s="38"/>
      <c r="S1060" s="39"/>
    </row>
    <row r="1061" spans="1:20" s="40" customFormat="1" ht="7.5" customHeight="1" outlineLevel="4">
      <c r="A1061" s="39"/>
      <c r="B1061" s="57"/>
      <c r="C1061" s="58"/>
      <c r="D1061" s="59"/>
      <c r="E1061" s="60"/>
      <c r="F1061" s="61"/>
      <c r="G1061" s="59"/>
      <c r="H1061" s="62"/>
      <c r="I1061" s="63"/>
      <c r="J1061" s="64"/>
      <c r="K1061" s="65"/>
      <c r="L1061" s="65"/>
      <c r="M1061" s="65"/>
      <c r="N1061" s="65"/>
      <c r="O1061" s="64"/>
      <c r="P1061" s="64"/>
      <c r="Q1061" s="64"/>
      <c r="R1061" s="38"/>
      <c r="S1061" s="39"/>
    </row>
    <row r="1062" spans="1:20" s="40" customFormat="1" ht="12" outlineLevel="3">
      <c r="A1062" s="41"/>
      <c r="B1062" s="42"/>
      <c r="C1062" s="43">
        <v>8</v>
      </c>
      <c r="D1062" s="44" t="s">
        <v>79</v>
      </c>
      <c r="E1062" s="45" t="s">
        <v>1003</v>
      </c>
      <c r="F1062" s="46" t="s">
        <v>1004</v>
      </c>
      <c r="G1062" s="44" t="s">
        <v>130</v>
      </c>
      <c r="H1062" s="47">
        <v>294.49</v>
      </c>
      <c r="I1062" s="72"/>
      <c r="J1062" s="48">
        <f>H1062*I1062</f>
        <v>0</v>
      </c>
      <c r="K1062" s="47"/>
      <c r="L1062" s="47">
        <f>H1062*K1062</f>
        <v>0</v>
      </c>
      <c r="M1062" s="47"/>
      <c r="N1062" s="47">
        <f>H1062*M1062</f>
        <v>0</v>
      </c>
      <c r="O1062" s="48">
        <v>21</v>
      </c>
      <c r="P1062" s="48">
        <f>J1062*(O1062/100)</f>
        <v>0</v>
      </c>
      <c r="Q1062" s="48">
        <f>J1062+P1062</f>
        <v>0</v>
      </c>
      <c r="R1062" s="39"/>
      <c r="S1062" s="39"/>
      <c r="T1062" s="39"/>
    </row>
    <row r="1063" spans="1:20" s="40" customFormat="1" ht="12" outlineLevel="4">
      <c r="A1063" s="49"/>
      <c r="B1063" s="50"/>
      <c r="C1063" s="50"/>
      <c r="D1063" s="51"/>
      <c r="E1063" s="52" t="s">
        <v>14</v>
      </c>
      <c r="F1063" s="53" t="s">
        <v>1005</v>
      </c>
      <c r="G1063" s="51"/>
      <c r="H1063" s="54">
        <v>294.49</v>
      </c>
      <c r="I1063" s="55"/>
      <c r="J1063" s="56"/>
      <c r="K1063" s="54"/>
      <c r="L1063" s="54"/>
      <c r="M1063" s="54"/>
      <c r="N1063" s="54"/>
      <c r="O1063" s="56"/>
      <c r="P1063" s="56"/>
      <c r="Q1063" s="56"/>
      <c r="R1063" s="38"/>
      <c r="S1063" s="39"/>
    </row>
    <row r="1064" spans="1:20" s="40" customFormat="1" ht="7.5" customHeight="1" outlineLevel="4">
      <c r="A1064" s="39"/>
      <c r="B1064" s="57"/>
      <c r="C1064" s="58"/>
      <c r="D1064" s="59"/>
      <c r="E1064" s="60"/>
      <c r="F1064" s="61"/>
      <c r="G1064" s="59"/>
      <c r="H1064" s="62"/>
      <c r="I1064" s="63"/>
      <c r="J1064" s="64"/>
      <c r="K1064" s="65"/>
      <c r="L1064" s="65"/>
      <c r="M1064" s="65"/>
      <c r="N1064" s="65"/>
      <c r="O1064" s="64"/>
      <c r="P1064" s="64"/>
      <c r="Q1064" s="64"/>
      <c r="R1064" s="38"/>
      <c r="S1064" s="39"/>
    </row>
    <row r="1065" spans="1:20" s="40" customFormat="1" ht="12" outlineLevel="3">
      <c r="A1065" s="41"/>
      <c r="B1065" s="42"/>
      <c r="C1065" s="43">
        <v>9</v>
      </c>
      <c r="D1065" s="44" t="s">
        <v>123</v>
      </c>
      <c r="E1065" s="45" t="s">
        <v>1006</v>
      </c>
      <c r="F1065" s="46" t="s">
        <v>1007</v>
      </c>
      <c r="G1065" s="44" t="s">
        <v>130</v>
      </c>
      <c r="H1065" s="47">
        <v>603.70450000000005</v>
      </c>
      <c r="I1065" s="72"/>
      <c r="J1065" s="48">
        <f>H1065*I1065</f>
        <v>0</v>
      </c>
      <c r="K1065" s="47">
        <v>5.0000000000000001E-4</v>
      </c>
      <c r="L1065" s="47">
        <f>H1065*K1065</f>
        <v>0.30185225000000004</v>
      </c>
      <c r="M1065" s="47"/>
      <c r="N1065" s="47">
        <f>H1065*M1065</f>
        <v>0</v>
      </c>
      <c r="O1065" s="48">
        <v>21</v>
      </c>
      <c r="P1065" s="48">
        <f>J1065*(O1065/100)</f>
        <v>0</v>
      </c>
      <c r="Q1065" s="48">
        <f>J1065+P1065</f>
        <v>0</v>
      </c>
      <c r="R1065" s="39"/>
      <c r="S1065" s="39"/>
      <c r="T1065" s="39"/>
    </row>
    <row r="1066" spans="1:20" s="40" customFormat="1" ht="12" outlineLevel="4">
      <c r="A1066" s="49"/>
      <c r="B1066" s="50"/>
      <c r="C1066" s="50"/>
      <c r="D1066" s="51"/>
      <c r="E1066" s="52" t="s">
        <v>14</v>
      </c>
      <c r="F1066" s="53" t="s">
        <v>1008</v>
      </c>
      <c r="G1066" s="51"/>
      <c r="H1066" s="54">
        <v>294.49</v>
      </c>
      <c r="I1066" s="55"/>
      <c r="J1066" s="56"/>
      <c r="K1066" s="54"/>
      <c r="L1066" s="54"/>
      <c r="M1066" s="54"/>
      <c r="N1066" s="54"/>
      <c r="O1066" s="56"/>
      <c r="P1066" s="56"/>
      <c r="Q1066" s="56"/>
      <c r="R1066" s="38"/>
      <c r="S1066" s="39"/>
    </row>
    <row r="1067" spans="1:20" s="40" customFormat="1" ht="12" outlineLevel="4">
      <c r="A1067" s="49"/>
      <c r="B1067" s="50"/>
      <c r="C1067" s="50"/>
      <c r="D1067" s="51"/>
      <c r="E1067" s="52"/>
      <c r="F1067" s="53" t="s">
        <v>1009</v>
      </c>
      <c r="G1067" s="51"/>
      <c r="H1067" s="54">
        <v>309.21450000000004</v>
      </c>
      <c r="I1067" s="55"/>
      <c r="J1067" s="56"/>
      <c r="K1067" s="54"/>
      <c r="L1067" s="54"/>
      <c r="M1067" s="54"/>
      <c r="N1067" s="54"/>
      <c r="O1067" s="56"/>
      <c r="P1067" s="56"/>
      <c r="Q1067" s="56"/>
      <c r="R1067" s="38"/>
      <c r="S1067" s="39"/>
    </row>
    <row r="1068" spans="1:20" s="40" customFormat="1" ht="7.5" customHeight="1" outlineLevel="4">
      <c r="A1068" s="39"/>
      <c r="B1068" s="57"/>
      <c r="C1068" s="58"/>
      <c r="D1068" s="59"/>
      <c r="E1068" s="60"/>
      <c r="F1068" s="61"/>
      <c r="G1068" s="59"/>
      <c r="H1068" s="62"/>
      <c r="I1068" s="63"/>
      <c r="J1068" s="64"/>
      <c r="K1068" s="65"/>
      <c r="L1068" s="65"/>
      <c r="M1068" s="65"/>
      <c r="N1068" s="65"/>
      <c r="O1068" s="64"/>
      <c r="P1068" s="64"/>
      <c r="Q1068" s="64"/>
      <c r="R1068" s="38"/>
      <c r="S1068" s="39"/>
    </row>
    <row r="1069" spans="1:20" s="40" customFormat="1" ht="12" outlineLevel="3">
      <c r="A1069" s="41"/>
      <c r="B1069" s="42"/>
      <c r="C1069" s="43">
        <v>10</v>
      </c>
      <c r="D1069" s="44" t="s">
        <v>79</v>
      </c>
      <c r="E1069" s="45" t="s">
        <v>1010</v>
      </c>
      <c r="F1069" s="46" t="s">
        <v>1011</v>
      </c>
      <c r="G1069" s="44" t="s">
        <v>130</v>
      </c>
      <c r="H1069" s="47">
        <v>135</v>
      </c>
      <c r="I1069" s="72"/>
      <c r="J1069" s="48">
        <f>H1069*I1069</f>
        <v>0</v>
      </c>
      <c r="K1069" s="47">
        <v>3.5E-4</v>
      </c>
      <c r="L1069" s="47">
        <f>H1069*K1069</f>
        <v>4.725E-2</v>
      </c>
      <c r="M1069" s="47"/>
      <c r="N1069" s="47">
        <f>H1069*M1069</f>
        <v>0</v>
      </c>
      <c r="O1069" s="48">
        <v>21</v>
      </c>
      <c r="P1069" s="48">
        <f>J1069*(O1069/100)</f>
        <v>0</v>
      </c>
      <c r="Q1069" s="48">
        <f>J1069+P1069</f>
        <v>0</v>
      </c>
      <c r="R1069" s="39"/>
      <c r="S1069" s="39"/>
      <c r="T1069" s="39"/>
    </row>
    <row r="1070" spans="1:20" s="40" customFormat="1" ht="12" outlineLevel="4">
      <c r="A1070" s="49"/>
      <c r="B1070" s="50"/>
      <c r="C1070" s="50"/>
      <c r="D1070" s="51"/>
      <c r="E1070" s="52" t="s">
        <v>14</v>
      </c>
      <c r="F1070" s="53" t="s">
        <v>1012</v>
      </c>
      <c r="G1070" s="51"/>
      <c r="H1070" s="54">
        <v>0</v>
      </c>
      <c r="I1070" s="55"/>
      <c r="J1070" s="56"/>
      <c r="K1070" s="54"/>
      <c r="L1070" s="54"/>
      <c r="M1070" s="54"/>
      <c r="N1070" s="54"/>
      <c r="O1070" s="56"/>
      <c r="P1070" s="56"/>
      <c r="Q1070" s="56"/>
      <c r="R1070" s="38"/>
      <c r="S1070" s="39"/>
    </row>
    <row r="1071" spans="1:20" s="40" customFormat="1" ht="12" outlineLevel="4">
      <c r="A1071" s="49"/>
      <c r="B1071" s="50"/>
      <c r="C1071" s="50"/>
      <c r="D1071" s="51"/>
      <c r="E1071" s="52"/>
      <c r="F1071" s="53" t="s">
        <v>1013</v>
      </c>
      <c r="G1071" s="51"/>
      <c r="H1071" s="54">
        <v>135</v>
      </c>
      <c r="I1071" s="55"/>
      <c r="J1071" s="56"/>
      <c r="K1071" s="54"/>
      <c r="L1071" s="54"/>
      <c r="M1071" s="54"/>
      <c r="N1071" s="54"/>
      <c r="O1071" s="56"/>
      <c r="P1071" s="56"/>
      <c r="Q1071" s="56"/>
      <c r="R1071" s="38"/>
      <c r="S1071" s="39"/>
    </row>
    <row r="1072" spans="1:20" s="40" customFormat="1" ht="7.5" customHeight="1" outlineLevel="4">
      <c r="A1072" s="39"/>
      <c r="B1072" s="57"/>
      <c r="C1072" s="58"/>
      <c r="D1072" s="59"/>
      <c r="E1072" s="60"/>
      <c r="F1072" s="61"/>
      <c r="G1072" s="59"/>
      <c r="H1072" s="62"/>
      <c r="I1072" s="63"/>
      <c r="J1072" s="64"/>
      <c r="K1072" s="65"/>
      <c r="L1072" s="65"/>
      <c r="M1072" s="65"/>
      <c r="N1072" s="65"/>
      <c r="O1072" s="64"/>
      <c r="P1072" s="64"/>
      <c r="Q1072" s="64"/>
      <c r="R1072" s="38"/>
      <c r="S1072" s="39"/>
    </row>
    <row r="1073" spans="1:20" s="40" customFormat="1" ht="12" outlineLevel="3">
      <c r="A1073" s="41"/>
      <c r="B1073" s="42"/>
      <c r="C1073" s="43">
        <v>11</v>
      </c>
      <c r="D1073" s="44" t="s">
        <v>79</v>
      </c>
      <c r="E1073" s="45" t="s">
        <v>1014</v>
      </c>
      <c r="F1073" s="46" t="s">
        <v>1015</v>
      </c>
      <c r="G1073" s="44" t="s">
        <v>176</v>
      </c>
      <c r="H1073" s="47">
        <v>75</v>
      </c>
      <c r="I1073" s="72"/>
      <c r="J1073" s="48">
        <f>H1073*I1073</f>
        <v>0</v>
      </c>
      <c r="K1073" s="47">
        <v>1.6000000000000001E-4</v>
      </c>
      <c r="L1073" s="47">
        <f>H1073*K1073</f>
        <v>1.2E-2</v>
      </c>
      <c r="M1073" s="47"/>
      <c r="N1073" s="47">
        <f>H1073*M1073</f>
        <v>0</v>
      </c>
      <c r="O1073" s="48">
        <v>21</v>
      </c>
      <c r="P1073" s="48">
        <f>J1073*(O1073/100)</f>
        <v>0</v>
      </c>
      <c r="Q1073" s="48">
        <f>J1073+P1073</f>
        <v>0</v>
      </c>
      <c r="R1073" s="39"/>
      <c r="S1073" s="39"/>
      <c r="T1073" s="39"/>
    </row>
    <row r="1074" spans="1:20" s="40" customFormat="1" ht="12" outlineLevel="4">
      <c r="A1074" s="49"/>
      <c r="B1074" s="50"/>
      <c r="C1074" s="50"/>
      <c r="D1074" s="51"/>
      <c r="E1074" s="52" t="s">
        <v>14</v>
      </c>
      <c r="F1074" s="53" t="s">
        <v>1012</v>
      </c>
      <c r="G1074" s="51"/>
      <c r="H1074" s="54">
        <v>0</v>
      </c>
      <c r="I1074" s="55"/>
      <c r="J1074" s="56"/>
      <c r="K1074" s="54"/>
      <c r="L1074" s="54"/>
      <c r="M1074" s="54"/>
      <c r="N1074" s="54"/>
      <c r="O1074" s="56"/>
      <c r="P1074" s="56"/>
      <c r="Q1074" s="56"/>
      <c r="R1074" s="38"/>
      <c r="S1074" s="39"/>
    </row>
    <row r="1075" spans="1:20" s="40" customFormat="1" ht="12" outlineLevel="4">
      <c r="A1075" s="49"/>
      <c r="B1075" s="50"/>
      <c r="C1075" s="50"/>
      <c r="D1075" s="51"/>
      <c r="E1075" s="52"/>
      <c r="F1075" s="53" t="s">
        <v>1016</v>
      </c>
      <c r="G1075" s="51"/>
      <c r="H1075" s="54">
        <v>75</v>
      </c>
      <c r="I1075" s="55"/>
      <c r="J1075" s="56"/>
      <c r="K1075" s="54"/>
      <c r="L1075" s="54"/>
      <c r="M1075" s="54"/>
      <c r="N1075" s="54"/>
      <c r="O1075" s="56"/>
      <c r="P1075" s="56"/>
      <c r="Q1075" s="56"/>
      <c r="R1075" s="38"/>
      <c r="S1075" s="39"/>
    </row>
    <row r="1076" spans="1:20" s="40" customFormat="1" ht="7.5" customHeight="1" outlineLevel="4">
      <c r="A1076" s="39"/>
      <c r="B1076" s="57"/>
      <c r="C1076" s="58"/>
      <c r="D1076" s="59"/>
      <c r="E1076" s="60"/>
      <c r="F1076" s="61"/>
      <c r="G1076" s="59"/>
      <c r="H1076" s="62"/>
      <c r="I1076" s="63"/>
      <c r="J1076" s="64"/>
      <c r="K1076" s="65"/>
      <c r="L1076" s="65"/>
      <c r="M1076" s="65"/>
      <c r="N1076" s="65"/>
      <c r="O1076" s="64"/>
      <c r="P1076" s="64"/>
      <c r="Q1076" s="64"/>
      <c r="R1076" s="38"/>
      <c r="S1076" s="39"/>
    </row>
    <row r="1077" spans="1:20" s="40" customFormat="1" ht="24" outlineLevel="3">
      <c r="A1077" s="41"/>
      <c r="B1077" s="42"/>
      <c r="C1077" s="43">
        <v>12</v>
      </c>
      <c r="D1077" s="44" t="s">
        <v>79</v>
      </c>
      <c r="E1077" s="45" t="s">
        <v>1017</v>
      </c>
      <c r="F1077" s="46" t="s">
        <v>1018</v>
      </c>
      <c r="G1077" s="44" t="s">
        <v>112</v>
      </c>
      <c r="H1077" s="47">
        <v>2.9104371370000006</v>
      </c>
      <c r="I1077" s="72"/>
      <c r="J1077" s="48">
        <f>H1077*I1077</f>
        <v>0</v>
      </c>
      <c r="K1077" s="47"/>
      <c r="L1077" s="47">
        <f>H1077*K1077</f>
        <v>0</v>
      </c>
      <c r="M1077" s="47"/>
      <c r="N1077" s="47">
        <f>H1077*M1077</f>
        <v>0</v>
      </c>
      <c r="O1077" s="48">
        <v>21</v>
      </c>
      <c r="P1077" s="48">
        <f>J1077*(O1077/100)</f>
        <v>0</v>
      </c>
      <c r="Q1077" s="48">
        <f>J1077+P1077</f>
        <v>0</v>
      </c>
      <c r="R1077" s="39"/>
      <c r="S1077" s="39"/>
      <c r="T1077" s="39"/>
    </row>
    <row r="1078" spans="1:20" s="40" customFormat="1" ht="12" outlineLevel="3">
      <c r="B1078" s="38"/>
      <c r="C1078" s="38"/>
      <c r="D1078" s="38"/>
      <c r="E1078" s="38"/>
      <c r="F1078" s="38"/>
      <c r="G1078" s="38"/>
      <c r="H1078" s="38"/>
      <c r="I1078" s="39"/>
      <c r="J1078" s="39"/>
      <c r="K1078" s="38"/>
      <c r="L1078" s="38"/>
      <c r="M1078" s="38"/>
      <c r="N1078" s="38"/>
      <c r="O1078" s="38"/>
      <c r="P1078" s="39"/>
      <c r="Q1078" s="39"/>
    </row>
    <row r="1079" spans="1:20" s="40" customFormat="1" ht="12" outlineLevel="2">
      <c r="A1079" s="16" t="s">
        <v>36</v>
      </c>
      <c r="B1079" s="29">
        <v>3</v>
      </c>
      <c r="C1079" s="30"/>
      <c r="D1079" s="31" t="s">
        <v>78</v>
      </c>
      <c r="E1079" s="31"/>
      <c r="F1079" s="17" t="s">
        <v>37</v>
      </c>
      <c r="G1079" s="31"/>
      <c r="H1079" s="32"/>
      <c r="I1079" s="33"/>
      <c r="J1079" s="18">
        <f>SUBTOTAL(9,J1080:J1097)</f>
        <v>0</v>
      </c>
      <c r="K1079" s="32"/>
      <c r="L1079" s="19">
        <f>SUBTOTAL(9,L1080:L1097)</f>
        <v>0.74890820000000002</v>
      </c>
      <c r="M1079" s="32"/>
      <c r="N1079" s="19">
        <f>SUBTOTAL(9,N1080:N1097)</f>
        <v>0</v>
      </c>
      <c r="O1079" s="34"/>
      <c r="P1079" s="18">
        <f>SUBTOTAL(9,P1080:P1097)</f>
        <v>0</v>
      </c>
      <c r="Q1079" s="18">
        <f>SUBTOTAL(9,Q1080:Q1097)</f>
        <v>0</v>
      </c>
      <c r="R1079" s="38"/>
      <c r="S1079" s="39"/>
      <c r="T1079" s="39"/>
    </row>
    <row r="1080" spans="1:20" s="40" customFormat="1" ht="12" outlineLevel="3">
      <c r="A1080" s="41"/>
      <c r="B1080" s="42"/>
      <c r="C1080" s="43">
        <v>1</v>
      </c>
      <c r="D1080" s="44" t="s">
        <v>79</v>
      </c>
      <c r="E1080" s="45" t="s">
        <v>1019</v>
      </c>
      <c r="F1080" s="46" t="s">
        <v>1020</v>
      </c>
      <c r="G1080" s="44" t="s">
        <v>130</v>
      </c>
      <c r="H1080" s="47">
        <v>68</v>
      </c>
      <c r="I1080" s="72"/>
      <c r="J1080" s="48">
        <f>H1080*I1080</f>
        <v>0</v>
      </c>
      <c r="K1080" s="47">
        <v>8.8000000000000003E-4</v>
      </c>
      <c r="L1080" s="47">
        <f>H1080*K1080</f>
        <v>5.9840000000000004E-2</v>
      </c>
      <c r="M1080" s="47"/>
      <c r="N1080" s="47">
        <f>H1080*M1080</f>
        <v>0</v>
      </c>
      <c r="O1080" s="48">
        <v>21</v>
      </c>
      <c r="P1080" s="48">
        <f>J1080*(O1080/100)</f>
        <v>0</v>
      </c>
      <c r="Q1080" s="48">
        <f>J1080+P1080</f>
        <v>0</v>
      </c>
      <c r="R1080" s="39"/>
      <c r="S1080" s="39"/>
      <c r="T1080" s="39"/>
    </row>
    <row r="1081" spans="1:20" s="40" customFormat="1" ht="12" outlineLevel="4">
      <c r="A1081" s="49"/>
      <c r="B1081" s="50"/>
      <c r="C1081" s="50"/>
      <c r="D1081" s="51"/>
      <c r="E1081" s="52" t="s">
        <v>14</v>
      </c>
      <c r="F1081" s="53" t="s">
        <v>1021</v>
      </c>
      <c r="G1081" s="51"/>
      <c r="H1081" s="54">
        <v>68</v>
      </c>
      <c r="I1081" s="55"/>
      <c r="J1081" s="56"/>
      <c r="K1081" s="54"/>
      <c r="L1081" s="54"/>
      <c r="M1081" s="54"/>
      <c r="N1081" s="54"/>
      <c r="O1081" s="56"/>
      <c r="P1081" s="56"/>
      <c r="Q1081" s="56"/>
      <c r="R1081" s="38"/>
      <c r="S1081" s="39"/>
    </row>
    <row r="1082" spans="1:20" s="40" customFormat="1" ht="7.5" customHeight="1" outlineLevel="4">
      <c r="A1082" s="39"/>
      <c r="B1082" s="57"/>
      <c r="C1082" s="58"/>
      <c r="D1082" s="59"/>
      <c r="E1082" s="60"/>
      <c r="F1082" s="61"/>
      <c r="G1082" s="59"/>
      <c r="H1082" s="62"/>
      <c r="I1082" s="63"/>
      <c r="J1082" s="64"/>
      <c r="K1082" s="65"/>
      <c r="L1082" s="65"/>
      <c r="M1082" s="65"/>
      <c r="N1082" s="65"/>
      <c r="O1082" s="64"/>
      <c r="P1082" s="64"/>
      <c r="Q1082" s="64"/>
      <c r="R1082" s="38"/>
      <c r="S1082" s="39"/>
    </row>
    <row r="1083" spans="1:20" s="40" customFormat="1" ht="24" outlineLevel="3">
      <c r="A1083" s="41"/>
      <c r="B1083" s="42"/>
      <c r="C1083" s="43">
        <v>2</v>
      </c>
      <c r="D1083" s="44" t="s">
        <v>123</v>
      </c>
      <c r="E1083" s="45" t="s">
        <v>1022</v>
      </c>
      <c r="F1083" s="46" t="s">
        <v>1023</v>
      </c>
      <c r="G1083" s="44" t="s">
        <v>130</v>
      </c>
      <c r="H1083" s="47">
        <v>79.254000000000005</v>
      </c>
      <c r="I1083" s="72"/>
      <c r="J1083" s="48">
        <f>H1083*I1083</f>
        <v>0</v>
      </c>
      <c r="K1083" s="47">
        <v>4.7999999999999996E-3</v>
      </c>
      <c r="L1083" s="47">
        <f>H1083*K1083</f>
        <v>0.38041920000000001</v>
      </c>
      <c r="M1083" s="47"/>
      <c r="N1083" s="47">
        <f>H1083*M1083</f>
        <v>0</v>
      </c>
      <c r="O1083" s="48">
        <v>21</v>
      </c>
      <c r="P1083" s="48">
        <f>J1083*(O1083/100)</f>
        <v>0</v>
      </c>
      <c r="Q1083" s="48">
        <f>J1083+P1083</f>
        <v>0</v>
      </c>
      <c r="R1083" s="39"/>
      <c r="S1083" s="39"/>
      <c r="T1083" s="39"/>
    </row>
    <row r="1084" spans="1:20" s="40" customFormat="1" ht="24" outlineLevel="3">
      <c r="A1084" s="41"/>
      <c r="B1084" s="42"/>
      <c r="C1084" s="43">
        <v>3</v>
      </c>
      <c r="D1084" s="44" t="s">
        <v>79</v>
      </c>
      <c r="E1084" s="45" t="s">
        <v>1024</v>
      </c>
      <c r="F1084" s="46" t="s">
        <v>1025</v>
      </c>
      <c r="G1084" s="44" t="s">
        <v>176</v>
      </c>
      <c r="H1084" s="47">
        <v>93.53</v>
      </c>
      <c r="I1084" s="72"/>
      <c r="J1084" s="48">
        <f>H1084*I1084</f>
        <v>0</v>
      </c>
      <c r="K1084" s="47">
        <v>5.9999999999999995E-4</v>
      </c>
      <c r="L1084" s="47">
        <f>H1084*K1084</f>
        <v>5.6117999999999994E-2</v>
      </c>
      <c r="M1084" s="47"/>
      <c r="N1084" s="47">
        <f>H1084*M1084</f>
        <v>0</v>
      </c>
      <c r="O1084" s="48">
        <v>21</v>
      </c>
      <c r="P1084" s="48">
        <f>J1084*(O1084/100)</f>
        <v>0</v>
      </c>
      <c r="Q1084" s="48">
        <f>J1084+P1084</f>
        <v>0</v>
      </c>
      <c r="R1084" s="39"/>
      <c r="S1084" s="39"/>
      <c r="T1084" s="39"/>
    </row>
    <row r="1085" spans="1:20" s="40" customFormat="1" ht="12" outlineLevel="4">
      <c r="A1085" s="49"/>
      <c r="B1085" s="50"/>
      <c r="C1085" s="50"/>
      <c r="D1085" s="51"/>
      <c r="E1085" s="52" t="s">
        <v>14</v>
      </c>
      <c r="F1085" s="53" t="s">
        <v>1026</v>
      </c>
      <c r="G1085" s="51"/>
      <c r="H1085" s="54">
        <v>0</v>
      </c>
      <c r="I1085" s="55"/>
      <c r="J1085" s="56"/>
      <c r="K1085" s="54"/>
      <c r="L1085" s="54"/>
      <c r="M1085" s="54"/>
      <c r="N1085" s="54"/>
      <c r="O1085" s="56"/>
      <c r="P1085" s="56"/>
      <c r="Q1085" s="56"/>
      <c r="R1085" s="38"/>
      <c r="S1085" s="39"/>
    </row>
    <row r="1086" spans="1:20" s="40" customFormat="1" ht="12" outlineLevel="4">
      <c r="A1086" s="49"/>
      <c r="B1086" s="50"/>
      <c r="C1086" s="50"/>
      <c r="D1086" s="51"/>
      <c r="E1086" s="52"/>
      <c r="F1086" s="53" t="s">
        <v>1027</v>
      </c>
      <c r="G1086" s="51"/>
      <c r="H1086" s="54">
        <v>38.79</v>
      </c>
      <c r="I1086" s="55"/>
      <c r="J1086" s="56"/>
      <c r="K1086" s="54"/>
      <c r="L1086" s="54"/>
      <c r="M1086" s="54"/>
      <c r="N1086" s="54"/>
      <c r="O1086" s="56"/>
      <c r="P1086" s="56"/>
      <c r="Q1086" s="56"/>
      <c r="R1086" s="38"/>
      <c r="S1086" s="39"/>
    </row>
    <row r="1087" spans="1:20" s="40" customFormat="1" ht="12" outlineLevel="4">
      <c r="A1087" s="49"/>
      <c r="B1087" s="50"/>
      <c r="C1087" s="50"/>
      <c r="D1087" s="51"/>
      <c r="E1087" s="52"/>
      <c r="F1087" s="53" t="s">
        <v>1028</v>
      </c>
      <c r="G1087" s="51"/>
      <c r="H1087" s="54">
        <v>32.54</v>
      </c>
      <c r="I1087" s="55"/>
      <c r="J1087" s="56"/>
      <c r="K1087" s="54"/>
      <c r="L1087" s="54"/>
      <c r="M1087" s="54"/>
      <c r="N1087" s="54"/>
      <c r="O1087" s="56"/>
      <c r="P1087" s="56"/>
      <c r="Q1087" s="56"/>
      <c r="R1087" s="38"/>
      <c r="S1087" s="39"/>
    </row>
    <row r="1088" spans="1:20" s="40" customFormat="1" ht="12" outlineLevel="4">
      <c r="A1088" s="49"/>
      <c r="B1088" s="50"/>
      <c r="C1088" s="50"/>
      <c r="D1088" s="51"/>
      <c r="E1088" s="52"/>
      <c r="F1088" s="53" t="s">
        <v>1029</v>
      </c>
      <c r="G1088" s="51"/>
      <c r="H1088" s="54">
        <v>22.2</v>
      </c>
      <c r="I1088" s="55"/>
      <c r="J1088" s="56"/>
      <c r="K1088" s="54"/>
      <c r="L1088" s="54"/>
      <c r="M1088" s="54"/>
      <c r="N1088" s="54"/>
      <c r="O1088" s="56"/>
      <c r="P1088" s="56"/>
      <c r="Q1088" s="56"/>
      <c r="R1088" s="38"/>
      <c r="S1088" s="39"/>
    </row>
    <row r="1089" spans="1:20" s="40" customFormat="1" ht="7.5" customHeight="1" outlineLevel="4">
      <c r="A1089" s="39"/>
      <c r="B1089" s="57"/>
      <c r="C1089" s="58"/>
      <c r="D1089" s="59"/>
      <c r="E1089" s="60"/>
      <c r="F1089" s="61"/>
      <c r="G1089" s="59"/>
      <c r="H1089" s="62"/>
      <c r="I1089" s="63"/>
      <c r="J1089" s="64"/>
      <c r="K1089" s="65"/>
      <c r="L1089" s="65"/>
      <c r="M1089" s="65"/>
      <c r="N1089" s="65"/>
      <c r="O1089" s="64"/>
      <c r="P1089" s="64"/>
      <c r="Q1089" s="64"/>
      <c r="R1089" s="38"/>
      <c r="S1089" s="39"/>
    </row>
    <row r="1090" spans="1:20" s="40" customFormat="1" ht="24" outlineLevel="3">
      <c r="A1090" s="41"/>
      <c r="B1090" s="42"/>
      <c r="C1090" s="43">
        <v>4</v>
      </c>
      <c r="D1090" s="44" t="s">
        <v>79</v>
      </c>
      <c r="E1090" s="45" t="s">
        <v>1030</v>
      </c>
      <c r="F1090" s="46" t="s">
        <v>1031</v>
      </c>
      <c r="G1090" s="44" t="s">
        <v>130</v>
      </c>
      <c r="H1090" s="47">
        <v>23.3825</v>
      </c>
      <c r="I1090" s="72"/>
      <c r="J1090" s="48">
        <f>H1090*I1090</f>
        <v>0</v>
      </c>
      <c r="K1090" s="47">
        <v>1.0800000000000001E-2</v>
      </c>
      <c r="L1090" s="47">
        <f>H1090*K1090</f>
        <v>0.25253100000000001</v>
      </c>
      <c r="M1090" s="47"/>
      <c r="N1090" s="47">
        <f>H1090*M1090</f>
        <v>0</v>
      </c>
      <c r="O1090" s="48">
        <v>21</v>
      </c>
      <c r="P1090" s="48">
        <f>J1090*(O1090/100)</f>
        <v>0</v>
      </c>
      <c r="Q1090" s="48">
        <f>J1090+P1090</f>
        <v>0</v>
      </c>
      <c r="R1090" s="39"/>
      <c r="S1090" s="39"/>
      <c r="T1090" s="39"/>
    </row>
    <row r="1091" spans="1:20" s="40" customFormat="1" ht="12" outlineLevel="4">
      <c r="A1091" s="49"/>
      <c r="B1091" s="50"/>
      <c r="C1091" s="50"/>
      <c r="D1091" s="51"/>
      <c r="E1091" s="52" t="s">
        <v>14</v>
      </c>
      <c r="F1091" s="53" t="s">
        <v>1026</v>
      </c>
      <c r="G1091" s="51"/>
      <c r="H1091" s="54">
        <v>0</v>
      </c>
      <c r="I1091" s="55"/>
      <c r="J1091" s="56"/>
      <c r="K1091" s="54"/>
      <c r="L1091" s="54"/>
      <c r="M1091" s="54"/>
      <c r="N1091" s="54"/>
      <c r="O1091" s="56"/>
      <c r="P1091" s="56"/>
      <c r="Q1091" s="56"/>
      <c r="R1091" s="38"/>
      <c r="S1091" s="39"/>
    </row>
    <row r="1092" spans="1:20" s="40" customFormat="1" ht="12" outlineLevel="4">
      <c r="A1092" s="49"/>
      <c r="B1092" s="50"/>
      <c r="C1092" s="50"/>
      <c r="D1092" s="51"/>
      <c r="E1092" s="52"/>
      <c r="F1092" s="53" t="s">
        <v>1032</v>
      </c>
      <c r="G1092" s="51"/>
      <c r="H1092" s="54">
        <v>9.6974999999999998</v>
      </c>
      <c r="I1092" s="55"/>
      <c r="J1092" s="56"/>
      <c r="K1092" s="54"/>
      <c r="L1092" s="54"/>
      <c r="M1092" s="54"/>
      <c r="N1092" s="54"/>
      <c r="O1092" s="56"/>
      <c r="P1092" s="56"/>
      <c r="Q1092" s="56"/>
      <c r="R1092" s="38"/>
      <c r="S1092" s="39"/>
    </row>
    <row r="1093" spans="1:20" s="40" customFormat="1" ht="12" outlineLevel="4">
      <c r="A1093" s="49"/>
      <c r="B1093" s="50"/>
      <c r="C1093" s="50"/>
      <c r="D1093" s="51"/>
      <c r="E1093" s="52"/>
      <c r="F1093" s="53" t="s">
        <v>1033</v>
      </c>
      <c r="G1093" s="51"/>
      <c r="H1093" s="54">
        <v>8.1349999999999998</v>
      </c>
      <c r="I1093" s="55"/>
      <c r="J1093" s="56"/>
      <c r="K1093" s="54"/>
      <c r="L1093" s="54"/>
      <c r="M1093" s="54"/>
      <c r="N1093" s="54"/>
      <c r="O1093" s="56"/>
      <c r="P1093" s="56"/>
      <c r="Q1093" s="56"/>
      <c r="R1093" s="38"/>
      <c r="S1093" s="39"/>
    </row>
    <row r="1094" spans="1:20" s="40" customFormat="1" ht="12" outlineLevel="4">
      <c r="A1094" s="49"/>
      <c r="B1094" s="50"/>
      <c r="C1094" s="50"/>
      <c r="D1094" s="51"/>
      <c r="E1094" s="52"/>
      <c r="F1094" s="53" t="s">
        <v>1034</v>
      </c>
      <c r="G1094" s="51"/>
      <c r="H1094" s="54">
        <v>5.55</v>
      </c>
      <c r="I1094" s="55"/>
      <c r="J1094" s="56"/>
      <c r="K1094" s="54"/>
      <c r="L1094" s="54"/>
      <c r="M1094" s="54"/>
      <c r="N1094" s="54"/>
      <c r="O1094" s="56"/>
      <c r="P1094" s="56"/>
      <c r="Q1094" s="56"/>
      <c r="R1094" s="38"/>
      <c r="S1094" s="39"/>
    </row>
    <row r="1095" spans="1:20" s="40" customFormat="1" ht="7.5" customHeight="1" outlineLevel="4">
      <c r="A1095" s="39"/>
      <c r="B1095" s="57"/>
      <c r="C1095" s="58"/>
      <c r="D1095" s="59"/>
      <c r="E1095" s="60"/>
      <c r="F1095" s="61"/>
      <c r="G1095" s="59"/>
      <c r="H1095" s="62"/>
      <c r="I1095" s="63"/>
      <c r="J1095" s="64"/>
      <c r="K1095" s="65"/>
      <c r="L1095" s="65"/>
      <c r="M1095" s="65"/>
      <c r="N1095" s="65"/>
      <c r="O1095" s="64"/>
      <c r="P1095" s="64"/>
      <c r="Q1095" s="64"/>
      <c r="R1095" s="38"/>
      <c r="S1095" s="39"/>
    </row>
    <row r="1096" spans="1:20" s="40" customFormat="1" ht="12" outlineLevel="3">
      <c r="A1096" s="41"/>
      <c r="B1096" s="42"/>
      <c r="C1096" s="43">
        <v>5</v>
      </c>
      <c r="D1096" s="44" t="s">
        <v>79</v>
      </c>
      <c r="E1096" s="45" t="s">
        <v>1035</v>
      </c>
      <c r="F1096" s="46" t="s">
        <v>1036</v>
      </c>
      <c r="G1096" s="44" t="s">
        <v>112</v>
      </c>
      <c r="H1096" s="47">
        <v>0.74890820000000002</v>
      </c>
      <c r="I1096" s="72"/>
      <c r="J1096" s="48">
        <f>H1096*I1096</f>
        <v>0</v>
      </c>
      <c r="K1096" s="47"/>
      <c r="L1096" s="47">
        <f>H1096*K1096</f>
        <v>0</v>
      </c>
      <c r="M1096" s="47"/>
      <c r="N1096" s="47">
        <f>H1096*M1096</f>
        <v>0</v>
      </c>
      <c r="O1096" s="48">
        <v>21</v>
      </c>
      <c r="P1096" s="48">
        <f>J1096*(O1096/100)</f>
        <v>0</v>
      </c>
      <c r="Q1096" s="48">
        <f>J1096+P1096</f>
        <v>0</v>
      </c>
      <c r="R1096" s="39"/>
      <c r="S1096" s="39"/>
      <c r="T1096" s="39"/>
    </row>
    <row r="1097" spans="1:20" s="40" customFormat="1" ht="12" outlineLevel="3">
      <c r="B1097" s="38"/>
      <c r="C1097" s="38"/>
      <c r="D1097" s="38"/>
      <c r="E1097" s="38"/>
      <c r="F1097" s="38"/>
      <c r="G1097" s="38"/>
      <c r="H1097" s="38"/>
      <c r="I1097" s="39"/>
      <c r="J1097" s="39"/>
      <c r="K1097" s="38"/>
      <c r="L1097" s="38"/>
      <c r="M1097" s="38"/>
      <c r="N1097" s="38"/>
      <c r="O1097" s="38"/>
      <c r="P1097" s="39"/>
      <c r="Q1097" s="39"/>
    </row>
    <row r="1098" spans="1:20" s="40" customFormat="1" ht="12" outlineLevel="2">
      <c r="A1098" s="16" t="s">
        <v>38</v>
      </c>
      <c r="B1098" s="29">
        <v>3</v>
      </c>
      <c r="C1098" s="30"/>
      <c r="D1098" s="31" t="s">
        <v>78</v>
      </c>
      <c r="E1098" s="31"/>
      <c r="F1098" s="17" t="s">
        <v>39</v>
      </c>
      <c r="G1098" s="31"/>
      <c r="H1098" s="32"/>
      <c r="I1098" s="33"/>
      <c r="J1098" s="18">
        <f>SUBTOTAL(9,J1099:J1137)</f>
        <v>0</v>
      </c>
      <c r="K1098" s="32"/>
      <c r="L1098" s="19">
        <f>SUBTOTAL(9,L1099:L1137)</f>
        <v>5.4689955180000007</v>
      </c>
      <c r="M1098" s="32"/>
      <c r="N1098" s="19">
        <f>SUBTOTAL(9,N1099:N1137)</f>
        <v>0</v>
      </c>
      <c r="O1098" s="34"/>
      <c r="P1098" s="18">
        <f>SUBTOTAL(9,P1099:P1137)</f>
        <v>0</v>
      </c>
      <c r="Q1098" s="18">
        <f>SUBTOTAL(9,Q1099:Q1137)</f>
        <v>0</v>
      </c>
      <c r="R1098" s="38"/>
      <c r="S1098" s="39"/>
      <c r="T1098" s="39"/>
    </row>
    <row r="1099" spans="1:20" s="40" customFormat="1" ht="12" outlineLevel="3">
      <c r="A1099" s="41"/>
      <c r="B1099" s="42"/>
      <c r="C1099" s="43">
        <v>1</v>
      </c>
      <c r="D1099" s="44" t="s">
        <v>79</v>
      </c>
      <c r="E1099" s="45" t="s">
        <v>1037</v>
      </c>
      <c r="F1099" s="46" t="s">
        <v>1038</v>
      </c>
      <c r="G1099" s="44" t="s">
        <v>130</v>
      </c>
      <c r="H1099" s="47">
        <v>343.548</v>
      </c>
      <c r="I1099" s="72"/>
      <c r="J1099" s="48">
        <f>H1099*I1099</f>
        <v>0</v>
      </c>
      <c r="K1099" s="47"/>
      <c r="L1099" s="47">
        <f>H1099*K1099</f>
        <v>0</v>
      </c>
      <c r="M1099" s="47"/>
      <c r="N1099" s="47">
        <f>H1099*M1099</f>
        <v>0</v>
      </c>
      <c r="O1099" s="48">
        <v>21</v>
      </c>
      <c r="P1099" s="48">
        <f>J1099*(O1099/100)</f>
        <v>0</v>
      </c>
      <c r="Q1099" s="48">
        <f>J1099+P1099</f>
        <v>0</v>
      </c>
      <c r="R1099" s="39"/>
      <c r="S1099" s="39"/>
      <c r="T1099" s="39"/>
    </row>
    <row r="1100" spans="1:20" s="40" customFormat="1" ht="12" outlineLevel="4">
      <c r="A1100" s="49"/>
      <c r="B1100" s="50"/>
      <c r="C1100" s="50"/>
      <c r="D1100" s="51"/>
      <c r="E1100" s="52" t="s">
        <v>14</v>
      </c>
      <c r="F1100" s="53" t="s">
        <v>1039</v>
      </c>
      <c r="G1100" s="51"/>
      <c r="H1100" s="54">
        <v>343.548</v>
      </c>
      <c r="I1100" s="55"/>
      <c r="J1100" s="56"/>
      <c r="K1100" s="54"/>
      <c r="L1100" s="54"/>
      <c r="M1100" s="54"/>
      <c r="N1100" s="54"/>
      <c r="O1100" s="56"/>
      <c r="P1100" s="56"/>
      <c r="Q1100" s="56"/>
      <c r="R1100" s="38"/>
      <c r="S1100" s="39"/>
    </row>
    <row r="1101" spans="1:20" s="40" customFormat="1" ht="7.5" customHeight="1" outlineLevel="4">
      <c r="A1101" s="39"/>
      <c r="B1101" s="57"/>
      <c r="C1101" s="58"/>
      <c r="D1101" s="59"/>
      <c r="E1101" s="60"/>
      <c r="F1101" s="61"/>
      <c r="G1101" s="59"/>
      <c r="H1101" s="62"/>
      <c r="I1101" s="63"/>
      <c r="J1101" s="64"/>
      <c r="K1101" s="65"/>
      <c r="L1101" s="65"/>
      <c r="M1101" s="65"/>
      <c r="N1101" s="65"/>
      <c r="O1101" s="64"/>
      <c r="P1101" s="64"/>
      <c r="Q1101" s="64"/>
      <c r="R1101" s="38"/>
      <c r="S1101" s="39"/>
    </row>
    <row r="1102" spans="1:20" s="40" customFormat="1" ht="12" outlineLevel="3">
      <c r="A1102" s="41"/>
      <c r="B1102" s="42"/>
      <c r="C1102" s="43">
        <v>2</v>
      </c>
      <c r="D1102" s="44" t="s">
        <v>123</v>
      </c>
      <c r="E1102" s="45" t="s">
        <v>1040</v>
      </c>
      <c r="F1102" s="46" t="s">
        <v>1041</v>
      </c>
      <c r="G1102" s="44" t="s">
        <v>130</v>
      </c>
      <c r="H1102" s="47">
        <v>360.72539999999998</v>
      </c>
      <c r="I1102" s="72"/>
      <c r="J1102" s="48">
        <f>H1102*I1102</f>
        <v>0</v>
      </c>
      <c r="K1102" s="47">
        <v>5.47E-3</v>
      </c>
      <c r="L1102" s="47">
        <f>H1102*K1102</f>
        <v>1.9731679379999998</v>
      </c>
      <c r="M1102" s="47"/>
      <c r="N1102" s="47">
        <f>H1102*M1102</f>
        <v>0</v>
      </c>
      <c r="O1102" s="48">
        <v>21</v>
      </c>
      <c r="P1102" s="48">
        <f>J1102*(O1102/100)</f>
        <v>0</v>
      </c>
      <c r="Q1102" s="48">
        <f>J1102+P1102</f>
        <v>0</v>
      </c>
      <c r="R1102" s="39"/>
      <c r="S1102" s="39"/>
      <c r="T1102" s="39"/>
    </row>
    <row r="1103" spans="1:20" s="40" customFormat="1" ht="12" outlineLevel="4">
      <c r="A1103" s="49"/>
      <c r="B1103" s="50"/>
      <c r="C1103" s="50"/>
      <c r="D1103" s="51"/>
      <c r="E1103" s="52" t="s">
        <v>14</v>
      </c>
      <c r="F1103" s="53" t="s">
        <v>1042</v>
      </c>
      <c r="G1103" s="51"/>
      <c r="H1103" s="54">
        <v>343.548</v>
      </c>
      <c r="I1103" s="55"/>
      <c r="J1103" s="56"/>
      <c r="K1103" s="54"/>
      <c r="L1103" s="54"/>
      <c r="M1103" s="54"/>
      <c r="N1103" s="54"/>
      <c r="O1103" s="56"/>
      <c r="P1103" s="56"/>
      <c r="Q1103" s="56"/>
      <c r="R1103" s="38"/>
      <c r="S1103" s="39"/>
    </row>
    <row r="1104" spans="1:20" s="40" customFormat="1" ht="12" outlineLevel="4">
      <c r="A1104" s="49"/>
      <c r="B1104" s="50"/>
      <c r="C1104" s="50"/>
      <c r="D1104" s="51"/>
      <c r="E1104" s="52"/>
      <c r="F1104" s="53" t="s">
        <v>1043</v>
      </c>
      <c r="G1104" s="51"/>
      <c r="H1104" s="54">
        <v>17.177400000000002</v>
      </c>
      <c r="I1104" s="55"/>
      <c r="J1104" s="56"/>
      <c r="K1104" s="54"/>
      <c r="L1104" s="54"/>
      <c r="M1104" s="54"/>
      <c r="N1104" s="54"/>
      <c r="O1104" s="56"/>
      <c r="P1104" s="56"/>
      <c r="Q1104" s="56"/>
      <c r="R1104" s="38"/>
      <c r="S1104" s="39"/>
    </row>
    <row r="1105" spans="1:20" s="40" customFormat="1" ht="7.5" customHeight="1" outlineLevel="4">
      <c r="A1105" s="39"/>
      <c r="B1105" s="57"/>
      <c r="C1105" s="58"/>
      <c r="D1105" s="59"/>
      <c r="E1105" s="60"/>
      <c r="F1105" s="61"/>
      <c r="G1105" s="59"/>
      <c r="H1105" s="62"/>
      <c r="I1105" s="63"/>
      <c r="J1105" s="64"/>
      <c r="K1105" s="65"/>
      <c r="L1105" s="65"/>
      <c r="M1105" s="65"/>
      <c r="N1105" s="65"/>
      <c r="O1105" s="64"/>
      <c r="P1105" s="64"/>
      <c r="Q1105" s="64"/>
      <c r="R1105" s="38"/>
      <c r="S1105" s="39"/>
    </row>
    <row r="1106" spans="1:20" s="40" customFormat="1" ht="12" outlineLevel="3">
      <c r="A1106" s="41"/>
      <c r="B1106" s="42"/>
      <c r="C1106" s="43">
        <v>3</v>
      </c>
      <c r="D1106" s="44" t="s">
        <v>123</v>
      </c>
      <c r="E1106" s="45" t="s">
        <v>1044</v>
      </c>
      <c r="F1106" s="46" t="s">
        <v>1045</v>
      </c>
      <c r="G1106" s="44" t="s">
        <v>130</v>
      </c>
      <c r="H1106" s="47">
        <v>360.72500000000002</v>
      </c>
      <c r="I1106" s="72"/>
      <c r="J1106" s="48">
        <f>H1106*I1106</f>
        <v>0</v>
      </c>
      <c r="K1106" s="47">
        <v>6.0800000000000003E-3</v>
      </c>
      <c r="L1106" s="47">
        <f>H1106*K1106</f>
        <v>2.1932080000000003</v>
      </c>
      <c r="M1106" s="47"/>
      <c r="N1106" s="47">
        <f>H1106*M1106</f>
        <v>0</v>
      </c>
      <c r="O1106" s="48">
        <v>21</v>
      </c>
      <c r="P1106" s="48">
        <f>J1106*(O1106/100)</f>
        <v>0</v>
      </c>
      <c r="Q1106" s="48">
        <f>J1106+P1106</f>
        <v>0</v>
      </c>
      <c r="R1106" s="39"/>
      <c r="S1106" s="39"/>
      <c r="T1106" s="39"/>
    </row>
    <row r="1107" spans="1:20" s="40" customFormat="1" ht="12" outlineLevel="3">
      <c r="A1107" s="41"/>
      <c r="B1107" s="42"/>
      <c r="C1107" s="43">
        <v>4</v>
      </c>
      <c r="D1107" s="44" t="s">
        <v>79</v>
      </c>
      <c r="E1107" s="45" t="s">
        <v>1046</v>
      </c>
      <c r="F1107" s="46" t="s">
        <v>1047</v>
      </c>
      <c r="G1107" s="44" t="s">
        <v>130</v>
      </c>
      <c r="H1107" s="47">
        <v>292.87</v>
      </c>
      <c r="I1107" s="72"/>
      <c r="J1107" s="48">
        <f>H1107*I1107</f>
        <v>0</v>
      </c>
      <c r="K1107" s="47"/>
      <c r="L1107" s="47">
        <f>H1107*K1107</f>
        <v>0</v>
      </c>
      <c r="M1107" s="47"/>
      <c r="N1107" s="47">
        <f>H1107*M1107</f>
        <v>0</v>
      </c>
      <c r="O1107" s="48">
        <v>21</v>
      </c>
      <c r="P1107" s="48">
        <f>J1107*(O1107/100)</f>
        <v>0</v>
      </c>
      <c r="Q1107" s="48">
        <f>J1107+P1107</f>
        <v>0</v>
      </c>
      <c r="R1107" s="39"/>
      <c r="S1107" s="39"/>
      <c r="T1107" s="39"/>
    </row>
    <row r="1108" spans="1:20" s="40" customFormat="1" ht="12" outlineLevel="4">
      <c r="A1108" s="49"/>
      <c r="B1108" s="50"/>
      <c r="C1108" s="50"/>
      <c r="D1108" s="51"/>
      <c r="E1108" s="52" t="s">
        <v>14</v>
      </c>
      <c r="F1108" s="53" t="s">
        <v>1048</v>
      </c>
      <c r="G1108" s="51"/>
      <c r="H1108" s="54">
        <v>292.87</v>
      </c>
      <c r="I1108" s="55"/>
      <c r="J1108" s="56"/>
      <c r="K1108" s="54"/>
      <c r="L1108" s="54"/>
      <c r="M1108" s="54"/>
      <c r="N1108" s="54"/>
      <c r="O1108" s="56"/>
      <c r="P1108" s="56"/>
      <c r="Q1108" s="56"/>
      <c r="R1108" s="38"/>
      <c r="S1108" s="39"/>
    </row>
    <row r="1109" spans="1:20" s="40" customFormat="1" ht="7.5" customHeight="1" outlineLevel="4">
      <c r="A1109" s="39"/>
      <c r="B1109" s="57"/>
      <c r="C1109" s="58"/>
      <c r="D1109" s="59"/>
      <c r="E1109" s="60"/>
      <c r="F1109" s="61"/>
      <c r="G1109" s="59"/>
      <c r="H1109" s="62"/>
      <c r="I1109" s="63"/>
      <c r="J1109" s="64"/>
      <c r="K1109" s="65"/>
      <c r="L1109" s="65"/>
      <c r="M1109" s="65"/>
      <c r="N1109" s="65"/>
      <c r="O1109" s="64"/>
      <c r="P1109" s="64"/>
      <c r="Q1109" s="64"/>
      <c r="R1109" s="38"/>
      <c r="S1109" s="39"/>
    </row>
    <row r="1110" spans="1:20" s="40" customFormat="1" ht="12" outlineLevel="3">
      <c r="A1110" s="41"/>
      <c r="B1110" s="42"/>
      <c r="C1110" s="43">
        <v>5</v>
      </c>
      <c r="D1110" s="44" t="s">
        <v>123</v>
      </c>
      <c r="E1110" s="45" t="s">
        <v>1049</v>
      </c>
      <c r="F1110" s="46" t="s">
        <v>1050</v>
      </c>
      <c r="G1110" s="44" t="s">
        <v>130</v>
      </c>
      <c r="H1110" s="47">
        <v>307.51350000000002</v>
      </c>
      <c r="I1110" s="72"/>
      <c r="J1110" s="48">
        <f>H1110*I1110</f>
        <v>0</v>
      </c>
      <c r="K1110" s="47">
        <v>1.5E-3</v>
      </c>
      <c r="L1110" s="47">
        <f>H1110*K1110</f>
        <v>0.46127025000000005</v>
      </c>
      <c r="M1110" s="47"/>
      <c r="N1110" s="47">
        <f>H1110*M1110</f>
        <v>0</v>
      </c>
      <c r="O1110" s="48">
        <v>21</v>
      </c>
      <c r="P1110" s="48">
        <f>J1110*(O1110/100)</f>
        <v>0</v>
      </c>
      <c r="Q1110" s="48">
        <f>J1110+P1110</f>
        <v>0</v>
      </c>
      <c r="R1110" s="39"/>
      <c r="S1110" s="39"/>
      <c r="T1110" s="39"/>
    </row>
    <row r="1111" spans="1:20" s="40" customFormat="1" ht="12" outlineLevel="4">
      <c r="A1111" s="49"/>
      <c r="B1111" s="50"/>
      <c r="C1111" s="50"/>
      <c r="D1111" s="51"/>
      <c r="E1111" s="52" t="s">
        <v>14</v>
      </c>
      <c r="F1111" s="53" t="s">
        <v>1051</v>
      </c>
      <c r="G1111" s="51"/>
      <c r="H1111" s="54">
        <v>292.87</v>
      </c>
      <c r="I1111" s="55"/>
      <c r="J1111" s="56"/>
      <c r="K1111" s="54"/>
      <c r="L1111" s="54"/>
      <c r="M1111" s="54"/>
      <c r="N1111" s="54"/>
      <c r="O1111" s="56"/>
      <c r="P1111" s="56"/>
      <c r="Q1111" s="56"/>
      <c r="R1111" s="38"/>
      <c r="S1111" s="39"/>
    </row>
    <row r="1112" spans="1:20" s="40" customFormat="1" ht="12" outlineLevel="4">
      <c r="A1112" s="49"/>
      <c r="B1112" s="50"/>
      <c r="C1112" s="50"/>
      <c r="D1112" s="51"/>
      <c r="E1112" s="52"/>
      <c r="F1112" s="53" t="s">
        <v>1052</v>
      </c>
      <c r="G1112" s="51"/>
      <c r="H1112" s="54">
        <v>14.643500000000003</v>
      </c>
      <c r="I1112" s="55"/>
      <c r="J1112" s="56"/>
      <c r="K1112" s="54"/>
      <c r="L1112" s="54"/>
      <c r="M1112" s="54"/>
      <c r="N1112" s="54"/>
      <c r="O1112" s="56"/>
      <c r="P1112" s="56"/>
      <c r="Q1112" s="56"/>
      <c r="R1112" s="38"/>
      <c r="S1112" s="39"/>
    </row>
    <row r="1113" spans="1:20" s="40" customFormat="1" ht="7.5" customHeight="1" outlineLevel="4">
      <c r="A1113" s="39"/>
      <c r="B1113" s="57"/>
      <c r="C1113" s="58"/>
      <c r="D1113" s="59"/>
      <c r="E1113" s="60"/>
      <c r="F1113" s="61"/>
      <c r="G1113" s="59"/>
      <c r="H1113" s="62"/>
      <c r="I1113" s="63"/>
      <c r="J1113" s="64"/>
      <c r="K1113" s="65"/>
      <c r="L1113" s="65"/>
      <c r="M1113" s="65"/>
      <c r="N1113" s="65"/>
      <c r="O1113" s="64"/>
      <c r="P1113" s="64"/>
      <c r="Q1113" s="64"/>
      <c r="R1113" s="38"/>
      <c r="S1113" s="39"/>
    </row>
    <row r="1114" spans="1:20" s="40" customFormat="1" ht="12" outlineLevel="3">
      <c r="A1114" s="41"/>
      <c r="B1114" s="42"/>
      <c r="C1114" s="43">
        <v>6</v>
      </c>
      <c r="D1114" s="44" t="s">
        <v>79</v>
      </c>
      <c r="E1114" s="45" t="s">
        <v>1053</v>
      </c>
      <c r="F1114" s="46" t="s">
        <v>1054</v>
      </c>
      <c r="G1114" s="44" t="s">
        <v>130</v>
      </c>
      <c r="H1114" s="47">
        <v>292.87</v>
      </c>
      <c r="I1114" s="72"/>
      <c r="J1114" s="48">
        <f>H1114*I1114</f>
        <v>0</v>
      </c>
      <c r="K1114" s="47"/>
      <c r="L1114" s="47">
        <f>H1114*K1114</f>
        <v>0</v>
      </c>
      <c r="M1114" s="47"/>
      <c r="N1114" s="47">
        <f>H1114*M1114</f>
        <v>0</v>
      </c>
      <c r="O1114" s="48">
        <v>21</v>
      </c>
      <c r="P1114" s="48">
        <f>J1114*(O1114/100)</f>
        <v>0</v>
      </c>
      <c r="Q1114" s="48">
        <f>J1114+P1114</f>
        <v>0</v>
      </c>
      <c r="R1114" s="39"/>
      <c r="S1114" s="39"/>
      <c r="T1114" s="39"/>
    </row>
    <row r="1115" spans="1:20" s="40" customFormat="1" ht="12" outlineLevel="4">
      <c r="A1115" s="49"/>
      <c r="B1115" s="50"/>
      <c r="C1115" s="50"/>
      <c r="D1115" s="51"/>
      <c r="E1115" s="52" t="s">
        <v>14</v>
      </c>
      <c r="F1115" s="53" t="s">
        <v>1055</v>
      </c>
      <c r="G1115" s="51"/>
      <c r="H1115" s="54">
        <v>292.87</v>
      </c>
      <c r="I1115" s="55"/>
      <c r="J1115" s="56"/>
      <c r="K1115" s="54"/>
      <c r="L1115" s="54"/>
      <c r="M1115" s="54"/>
      <c r="N1115" s="54"/>
      <c r="O1115" s="56"/>
      <c r="P1115" s="56"/>
      <c r="Q1115" s="56"/>
      <c r="R1115" s="38"/>
      <c r="S1115" s="39"/>
    </row>
    <row r="1116" spans="1:20" s="40" customFormat="1" ht="7.5" customHeight="1" outlineLevel="4">
      <c r="A1116" s="39"/>
      <c r="B1116" s="57"/>
      <c r="C1116" s="58"/>
      <c r="D1116" s="59"/>
      <c r="E1116" s="60"/>
      <c r="F1116" s="61"/>
      <c r="G1116" s="59"/>
      <c r="H1116" s="62"/>
      <c r="I1116" s="63"/>
      <c r="J1116" s="64"/>
      <c r="K1116" s="65"/>
      <c r="L1116" s="65"/>
      <c r="M1116" s="65"/>
      <c r="N1116" s="65"/>
      <c r="O1116" s="64"/>
      <c r="P1116" s="64"/>
      <c r="Q1116" s="64"/>
      <c r="R1116" s="38"/>
      <c r="S1116" s="39"/>
    </row>
    <row r="1117" spans="1:20" s="40" customFormat="1" ht="12" outlineLevel="3">
      <c r="A1117" s="41"/>
      <c r="B1117" s="42"/>
      <c r="C1117" s="43">
        <v>7</v>
      </c>
      <c r="D1117" s="44" t="s">
        <v>123</v>
      </c>
      <c r="E1117" s="45" t="s">
        <v>1056</v>
      </c>
      <c r="F1117" s="46" t="s">
        <v>1057</v>
      </c>
      <c r="G1117" s="44" t="s">
        <v>130</v>
      </c>
      <c r="H1117" s="47">
        <v>341.19355000000002</v>
      </c>
      <c r="I1117" s="72"/>
      <c r="J1117" s="48">
        <f>H1117*I1117</f>
        <v>0</v>
      </c>
      <c r="K1117" s="47">
        <v>4.0000000000000002E-4</v>
      </c>
      <c r="L1117" s="47">
        <f>H1117*K1117</f>
        <v>0.13647742000000002</v>
      </c>
      <c r="M1117" s="47"/>
      <c r="N1117" s="47">
        <f>H1117*M1117</f>
        <v>0</v>
      </c>
      <c r="O1117" s="48">
        <v>21</v>
      </c>
      <c r="P1117" s="48">
        <f>J1117*(O1117/100)</f>
        <v>0</v>
      </c>
      <c r="Q1117" s="48">
        <f>J1117+P1117</f>
        <v>0</v>
      </c>
      <c r="R1117" s="39"/>
      <c r="S1117" s="39"/>
      <c r="T1117" s="39"/>
    </row>
    <row r="1118" spans="1:20" s="40" customFormat="1" ht="12" outlineLevel="4">
      <c r="A1118" s="49"/>
      <c r="B1118" s="50"/>
      <c r="C1118" s="50"/>
      <c r="D1118" s="51"/>
      <c r="E1118" s="52" t="s">
        <v>14</v>
      </c>
      <c r="F1118" s="53" t="s">
        <v>1051</v>
      </c>
      <c r="G1118" s="51"/>
      <c r="H1118" s="54">
        <v>292.87</v>
      </c>
      <c r="I1118" s="55"/>
      <c r="J1118" s="56"/>
      <c r="K1118" s="54"/>
      <c r="L1118" s="54"/>
      <c r="M1118" s="54"/>
      <c r="N1118" s="54"/>
      <c r="O1118" s="56"/>
      <c r="P1118" s="56"/>
      <c r="Q1118" s="56"/>
      <c r="R1118" s="38"/>
      <c r="S1118" s="39"/>
    </row>
    <row r="1119" spans="1:20" s="40" customFormat="1" ht="12" outlineLevel="4">
      <c r="A1119" s="49"/>
      <c r="B1119" s="50"/>
      <c r="C1119" s="50"/>
      <c r="D1119" s="51"/>
      <c r="E1119" s="52"/>
      <c r="F1119" s="53" t="s">
        <v>1058</v>
      </c>
      <c r="G1119" s="51"/>
      <c r="H1119" s="54">
        <v>48.323550000000004</v>
      </c>
      <c r="I1119" s="55"/>
      <c r="J1119" s="56"/>
      <c r="K1119" s="54"/>
      <c r="L1119" s="54"/>
      <c r="M1119" s="54"/>
      <c r="N1119" s="54"/>
      <c r="O1119" s="56"/>
      <c r="P1119" s="56"/>
      <c r="Q1119" s="56"/>
      <c r="R1119" s="38"/>
      <c r="S1119" s="39"/>
    </row>
    <row r="1120" spans="1:20" s="40" customFormat="1" ht="7.5" customHeight="1" outlineLevel="4">
      <c r="A1120" s="39"/>
      <c r="B1120" s="57"/>
      <c r="C1120" s="58"/>
      <c r="D1120" s="59"/>
      <c r="E1120" s="60"/>
      <c r="F1120" s="61"/>
      <c r="G1120" s="59"/>
      <c r="H1120" s="62"/>
      <c r="I1120" s="63"/>
      <c r="J1120" s="64"/>
      <c r="K1120" s="65"/>
      <c r="L1120" s="65"/>
      <c r="M1120" s="65"/>
      <c r="N1120" s="65"/>
      <c r="O1120" s="64"/>
      <c r="P1120" s="64"/>
      <c r="Q1120" s="64"/>
      <c r="R1120" s="38"/>
      <c r="S1120" s="39"/>
    </row>
    <row r="1121" spans="1:20" s="40" customFormat="1" ht="12" outlineLevel="3">
      <c r="A1121" s="41"/>
      <c r="B1121" s="42"/>
      <c r="C1121" s="43">
        <v>8</v>
      </c>
      <c r="D1121" s="44" t="s">
        <v>79</v>
      </c>
      <c r="E1121" s="45" t="s">
        <v>1059</v>
      </c>
      <c r="F1121" s="46" t="s">
        <v>1060</v>
      </c>
      <c r="G1121" s="44" t="s">
        <v>176</v>
      </c>
      <c r="H1121" s="47">
        <v>81.98</v>
      </c>
      <c r="I1121" s="72"/>
      <c r="J1121" s="48">
        <f>H1121*I1121</f>
        <v>0</v>
      </c>
      <c r="K1121" s="47">
        <v>2.1000000000000001E-4</v>
      </c>
      <c r="L1121" s="47">
        <f>H1121*K1121</f>
        <v>1.72158E-2</v>
      </c>
      <c r="M1121" s="47"/>
      <c r="N1121" s="47">
        <f>H1121*M1121</f>
        <v>0</v>
      </c>
      <c r="O1121" s="48">
        <v>21</v>
      </c>
      <c r="P1121" s="48">
        <f>J1121*(O1121/100)</f>
        <v>0</v>
      </c>
      <c r="Q1121" s="48">
        <f>J1121+P1121</f>
        <v>0</v>
      </c>
      <c r="R1121" s="39"/>
      <c r="S1121" s="39"/>
      <c r="T1121" s="39"/>
    </row>
    <row r="1122" spans="1:20" s="40" customFormat="1" ht="12" outlineLevel="4">
      <c r="A1122" s="49"/>
      <c r="B1122" s="50"/>
      <c r="C1122" s="50"/>
      <c r="D1122" s="51"/>
      <c r="E1122" s="52" t="s">
        <v>14</v>
      </c>
      <c r="F1122" s="53" t="s">
        <v>1061</v>
      </c>
      <c r="G1122" s="51"/>
      <c r="H1122" s="54">
        <v>0</v>
      </c>
      <c r="I1122" s="55"/>
      <c r="J1122" s="56"/>
      <c r="K1122" s="54"/>
      <c r="L1122" s="54"/>
      <c r="M1122" s="54"/>
      <c r="N1122" s="54"/>
      <c r="O1122" s="56"/>
      <c r="P1122" s="56"/>
      <c r="Q1122" s="56"/>
      <c r="R1122" s="38"/>
      <c r="S1122" s="39"/>
    </row>
    <row r="1123" spans="1:20" s="40" customFormat="1" ht="12" outlineLevel="4">
      <c r="A1123" s="49"/>
      <c r="B1123" s="50"/>
      <c r="C1123" s="50"/>
      <c r="D1123" s="51"/>
      <c r="E1123" s="52"/>
      <c r="F1123" s="53" t="s">
        <v>1062</v>
      </c>
      <c r="G1123" s="51"/>
      <c r="H1123" s="54">
        <v>81.98</v>
      </c>
      <c r="I1123" s="55"/>
      <c r="J1123" s="56"/>
      <c r="K1123" s="54"/>
      <c r="L1123" s="54"/>
      <c r="M1123" s="54"/>
      <c r="N1123" s="54"/>
      <c r="O1123" s="56"/>
      <c r="P1123" s="56"/>
      <c r="Q1123" s="56"/>
      <c r="R1123" s="38"/>
      <c r="S1123" s="39"/>
    </row>
    <row r="1124" spans="1:20" s="40" customFormat="1" ht="7.5" customHeight="1" outlineLevel="4">
      <c r="A1124" s="39"/>
      <c r="B1124" s="57"/>
      <c r="C1124" s="58"/>
      <c r="D1124" s="59"/>
      <c r="E1124" s="60"/>
      <c r="F1124" s="61"/>
      <c r="G1124" s="59"/>
      <c r="H1124" s="62"/>
      <c r="I1124" s="63"/>
      <c r="J1124" s="64"/>
      <c r="K1124" s="65"/>
      <c r="L1124" s="65"/>
      <c r="M1124" s="65"/>
      <c r="N1124" s="65"/>
      <c r="O1124" s="64"/>
      <c r="P1124" s="64"/>
      <c r="Q1124" s="64"/>
      <c r="R1124" s="38"/>
      <c r="S1124" s="39"/>
    </row>
    <row r="1125" spans="1:20" s="40" customFormat="1" ht="12" outlineLevel="3">
      <c r="A1125" s="41"/>
      <c r="B1125" s="42"/>
      <c r="C1125" s="43">
        <v>9</v>
      </c>
      <c r="D1125" s="44" t="s">
        <v>123</v>
      </c>
      <c r="E1125" s="45" t="s">
        <v>1063</v>
      </c>
      <c r="F1125" s="46" t="s">
        <v>1064</v>
      </c>
      <c r="G1125" s="44" t="s">
        <v>82</v>
      </c>
      <c r="H1125" s="47">
        <v>2.4594000000000005</v>
      </c>
      <c r="I1125" s="72"/>
      <c r="J1125" s="48">
        <f>H1125*I1125</f>
        <v>0</v>
      </c>
      <c r="K1125" s="47">
        <v>2.6249999999999999E-2</v>
      </c>
      <c r="L1125" s="47">
        <f>H1125*K1125</f>
        <v>6.4559250000000012E-2</v>
      </c>
      <c r="M1125" s="47"/>
      <c r="N1125" s="47">
        <f>H1125*M1125</f>
        <v>0</v>
      </c>
      <c r="O1125" s="48">
        <v>21</v>
      </c>
      <c r="P1125" s="48">
        <f>J1125*(O1125/100)</f>
        <v>0</v>
      </c>
      <c r="Q1125" s="48">
        <f>J1125+P1125</f>
        <v>0</v>
      </c>
      <c r="R1125" s="39"/>
      <c r="S1125" s="39"/>
      <c r="T1125" s="39"/>
    </row>
    <row r="1126" spans="1:20" s="40" customFormat="1" ht="12" outlineLevel="4">
      <c r="A1126" s="49"/>
      <c r="B1126" s="50"/>
      <c r="C1126" s="50"/>
      <c r="D1126" s="51"/>
      <c r="E1126" s="52" t="s">
        <v>14</v>
      </c>
      <c r="F1126" s="53" t="s">
        <v>1065</v>
      </c>
      <c r="G1126" s="51"/>
      <c r="H1126" s="54">
        <v>0</v>
      </c>
      <c r="I1126" s="55"/>
      <c r="J1126" s="56"/>
      <c r="K1126" s="54"/>
      <c r="L1126" s="54"/>
      <c r="M1126" s="54"/>
      <c r="N1126" s="54"/>
      <c r="O1126" s="56"/>
      <c r="P1126" s="56"/>
      <c r="Q1126" s="56"/>
      <c r="R1126" s="38"/>
      <c r="S1126" s="39"/>
    </row>
    <row r="1127" spans="1:20" s="40" customFormat="1" ht="12" outlineLevel="4">
      <c r="A1127" s="49"/>
      <c r="B1127" s="50"/>
      <c r="C1127" s="50"/>
      <c r="D1127" s="51"/>
      <c r="E1127" s="52"/>
      <c r="F1127" s="53" t="s">
        <v>1066</v>
      </c>
      <c r="G1127" s="51"/>
      <c r="H1127" s="54">
        <v>2.4594000000000005</v>
      </c>
      <c r="I1127" s="55"/>
      <c r="J1127" s="56"/>
      <c r="K1127" s="54"/>
      <c r="L1127" s="54"/>
      <c r="M1127" s="54"/>
      <c r="N1127" s="54"/>
      <c r="O1127" s="56"/>
      <c r="P1127" s="56"/>
      <c r="Q1127" s="56"/>
      <c r="R1127" s="38"/>
      <c r="S1127" s="39"/>
    </row>
    <row r="1128" spans="1:20" s="40" customFormat="1" ht="7.5" customHeight="1" outlineLevel="4">
      <c r="A1128" s="39"/>
      <c r="B1128" s="57"/>
      <c r="C1128" s="58"/>
      <c r="D1128" s="59"/>
      <c r="E1128" s="60"/>
      <c r="F1128" s="61"/>
      <c r="G1128" s="59"/>
      <c r="H1128" s="62"/>
      <c r="I1128" s="63"/>
      <c r="J1128" s="64"/>
      <c r="K1128" s="65"/>
      <c r="L1128" s="65"/>
      <c r="M1128" s="65"/>
      <c r="N1128" s="65"/>
      <c r="O1128" s="64"/>
      <c r="P1128" s="64"/>
      <c r="Q1128" s="64"/>
      <c r="R1128" s="38"/>
      <c r="S1128" s="39"/>
    </row>
    <row r="1129" spans="1:20" s="40" customFormat="1" ht="24" outlineLevel="3">
      <c r="A1129" s="41"/>
      <c r="B1129" s="42"/>
      <c r="C1129" s="43">
        <v>10</v>
      </c>
      <c r="D1129" s="44" t="s">
        <v>79</v>
      </c>
      <c r="E1129" s="45" t="s">
        <v>1067</v>
      </c>
      <c r="F1129" s="46" t="s">
        <v>1068</v>
      </c>
      <c r="G1129" s="44" t="s">
        <v>130</v>
      </c>
      <c r="H1129" s="47">
        <v>74.823999999999998</v>
      </c>
      <c r="I1129" s="72"/>
      <c r="J1129" s="48">
        <f>H1129*I1129</f>
        <v>0</v>
      </c>
      <c r="K1129" s="47">
        <v>1.9000000000000001E-4</v>
      </c>
      <c r="L1129" s="47">
        <f>H1129*K1129</f>
        <v>1.421656E-2</v>
      </c>
      <c r="M1129" s="47"/>
      <c r="N1129" s="47">
        <f>H1129*M1129</f>
        <v>0</v>
      </c>
      <c r="O1129" s="48">
        <v>21</v>
      </c>
      <c r="P1129" s="48">
        <f>J1129*(O1129/100)</f>
        <v>0</v>
      </c>
      <c r="Q1129" s="48">
        <f>J1129+P1129</f>
        <v>0</v>
      </c>
      <c r="R1129" s="39"/>
      <c r="S1129" s="39"/>
      <c r="T1129" s="39"/>
    </row>
    <row r="1130" spans="1:20" s="40" customFormat="1" ht="12" outlineLevel="4">
      <c r="A1130" s="49"/>
      <c r="B1130" s="50"/>
      <c r="C1130" s="50"/>
      <c r="D1130" s="51"/>
      <c r="E1130" s="52" t="s">
        <v>14</v>
      </c>
      <c r="F1130" s="53" t="s">
        <v>1069</v>
      </c>
      <c r="G1130" s="51"/>
      <c r="H1130" s="54">
        <v>0</v>
      </c>
      <c r="I1130" s="55"/>
      <c r="J1130" s="56"/>
      <c r="K1130" s="54"/>
      <c r="L1130" s="54"/>
      <c r="M1130" s="54"/>
      <c r="N1130" s="54"/>
      <c r="O1130" s="56"/>
      <c r="P1130" s="56"/>
      <c r="Q1130" s="56"/>
      <c r="R1130" s="38"/>
      <c r="S1130" s="39"/>
    </row>
    <row r="1131" spans="1:20" s="40" customFormat="1" ht="12" outlineLevel="4">
      <c r="A1131" s="49"/>
      <c r="B1131" s="50"/>
      <c r="C1131" s="50"/>
      <c r="D1131" s="51"/>
      <c r="E1131" s="52"/>
      <c r="F1131" s="53" t="s">
        <v>1070</v>
      </c>
      <c r="G1131" s="51"/>
      <c r="H1131" s="54">
        <v>31.032</v>
      </c>
      <c r="I1131" s="55"/>
      <c r="J1131" s="56"/>
      <c r="K1131" s="54"/>
      <c r="L1131" s="54"/>
      <c r="M1131" s="54"/>
      <c r="N1131" s="54"/>
      <c r="O1131" s="56"/>
      <c r="P1131" s="56"/>
      <c r="Q1131" s="56"/>
      <c r="R1131" s="38"/>
      <c r="S1131" s="39"/>
    </row>
    <row r="1132" spans="1:20" s="40" customFormat="1" ht="12" outlineLevel="4">
      <c r="A1132" s="49"/>
      <c r="B1132" s="50"/>
      <c r="C1132" s="50"/>
      <c r="D1132" s="51"/>
      <c r="E1132" s="52"/>
      <c r="F1132" s="53" t="s">
        <v>1071</v>
      </c>
      <c r="G1132" s="51"/>
      <c r="H1132" s="54">
        <v>26.032</v>
      </c>
      <c r="I1132" s="55"/>
      <c r="J1132" s="56"/>
      <c r="K1132" s="54"/>
      <c r="L1132" s="54"/>
      <c r="M1132" s="54"/>
      <c r="N1132" s="54"/>
      <c r="O1132" s="56"/>
      <c r="P1132" s="56"/>
      <c r="Q1132" s="56"/>
      <c r="R1132" s="38"/>
      <c r="S1132" s="39"/>
    </row>
    <row r="1133" spans="1:20" s="40" customFormat="1" ht="12" outlineLevel="4">
      <c r="A1133" s="49"/>
      <c r="B1133" s="50"/>
      <c r="C1133" s="50"/>
      <c r="D1133" s="51"/>
      <c r="E1133" s="52"/>
      <c r="F1133" s="53" t="s">
        <v>1072</v>
      </c>
      <c r="G1133" s="51"/>
      <c r="H1133" s="54">
        <v>17.760000000000002</v>
      </c>
      <c r="I1133" s="55"/>
      <c r="J1133" s="56"/>
      <c r="K1133" s="54"/>
      <c r="L1133" s="54"/>
      <c r="M1133" s="54"/>
      <c r="N1133" s="54"/>
      <c r="O1133" s="56"/>
      <c r="P1133" s="56"/>
      <c r="Q1133" s="56"/>
      <c r="R1133" s="38"/>
      <c r="S1133" s="39"/>
    </row>
    <row r="1134" spans="1:20" s="40" customFormat="1" ht="7.5" customHeight="1" outlineLevel="4">
      <c r="A1134" s="39"/>
      <c r="B1134" s="57"/>
      <c r="C1134" s="58"/>
      <c r="D1134" s="59"/>
      <c r="E1134" s="60"/>
      <c r="F1134" s="61"/>
      <c r="G1134" s="59"/>
      <c r="H1134" s="62"/>
      <c r="I1134" s="63"/>
      <c r="J1134" s="64"/>
      <c r="K1134" s="65"/>
      <c r="L1134" s="65"/>
      <c r="M1134" s="65"/>
      <c r="N1134" s="65"/>
      <c r="O1134" s="64"/>
      <c r="P1134" s="64"/>
      <c r="Q1134" s="64"/>
      <c r="R1134" s="38"/>
      <c r="S1134" s="39"/>
    </row>
    <row r="1135" spans="1:20" s="40" customFormat="1" ht="12" outlineLevel="3">
      <c r="A1135" s="41"/>
      <c r="B1135" s="42"/>
      <c r="C1135" s="43">
        <v>11</v>
      </c>
      <c r="D1135" s="44" t="s">
        <v>123</v>
      </c>
      <c r="E1135" s="45" t="s">
        <v>1073</v>
      </c>
      <c r="F1135" s="46" t="s">
        <v>1074</v>
      </c>
      <c r="G1135" s="44" t="s">
        <v>130</v>
      </c>
      <c r="H1135" s="47">
        <v>78.565200000000004</v>
      </c>
      <c r="I1135" s="72"/>
      <c r="J1135" s="48">
        <f>H1135*I1135</f>
        <v>0</v>
      </c>
      <c r="K1135" s="47">
        <v>7.7499999999999999E-3</v>
      </c>
      <c r="L1135" s="47">
        <f>H1135*K1135</f>
        <v>0.60888030000000004</v>
      </c>
      <c r="M1135" s="47"/>
      <c r="N1135" s="47">
        <f>H1135*M1135</f>
        <v>0</v>
      </c>
      <c r="O1135" s="48">
        <v>21</v>
      </c>
      <c r="P1135" s="48">
        <f>J1135*(O1135/100)</f>
        <v>0</v>
      </c>
      <c r="Q1135" s="48">
        <f>J1135+P1135</f>
        <v>0</v>
      </c>
      <c r="R1135" s="39"/>
      <c r="S1135" s="39"/>
      <c r="T1135" s="39"/>
    </row>
    <row r="1136" spans="1:20" s="40" customFormat="1" ht="12" outlineLevel="3">
      <c r="A1136" s="41"/>
      <c r="B1136" s="42"/>
      <c r="C1136" s="43">
        <v>12</v>
      </c>
      <c r="D1136" s="44" t="s">
        <v>79</v>
      </c>
      <c r="E1136" s="45" t="s">
        <v>1075</v>
      </c>
      <c r="F1136" s="46" t="s">
        <v>1076</v>
      </c>
      <c r="G1136" s="44" t="s">
        <v>112</v>
      </c>
      <c r="H1136" s="47">
        <v>5.4689955180000007</v>
      </c>
      <c r="I1136" s="72"/>
      <c r="J1136" s="48">
        <f>H1136*I1136</f>
        <v>0</v>
      </c>
      <c r="K1136" s="47"/>
      <c r="L1136" s="47">
        <f>H1136*K1136</f>
        <v>0</v>
      </c>
      <c r="M1136" s="47"/>
      <c r="N1136" s="47">
        <f>H1136*M1136</f>
        <v>0</v>
      </c>
      <c r="O1136" s="48">
        <v>21</v>
      </c>
      <c r="P1136" s="48">
        <f>J1136*(O1136/100)</f>
        <v>0</v>
      </c>
      <c r="Q1136" s="48">
        <f>J1136+P1136</f>
        <v>0</v>
      </c>
      <c r="R1136" s="39"/>
      <c r="S1136" s="39"/>
      <c r="T1136" s="39"/>
    </row>
    <row r="1137" spans="1:20" s="40" customFormat="1" ht="12" outlineLevel="3">
      <c r="B1137" s="38"/>
      <c r="C1137" s="38"/>
      <c r="D1137" s="38"/>
      <c r="E1137" s="38"/>
      <c r="F1137" s="38"/>
      <c r="G1137" s="38"/>
      <c r="H1137" s="38"/>
      <c r="I1137" s="39"/>
      <c r="J1137" s="39"/>
      <c r="K1137" s="38"/>
      <c r="L1137" s="38"/>
      <c r="M1137" s="38"/>
      <c r="N1137" s="38"/>
      <c r="O1137" s="38"/>
      <c r="P1137" s="39"/>
      <c r="Q1137" s="39"/>
    </row>
    <row r="1138" spans="1:20" s="40" customFormat="1" ht="12" outlineLevel="2">
      <c r="A1138" s="16" t="s">
        <v>40</v>
      </c>
      <c r="B1138" s="29">
        <v>3</v>
      </c>
      <c r="C1138" s="30"/>
      <c r="D1138" s="31" t="s">
        <v>78</v>
      </c>
      <c r="E1138" s="31"/>
      <c r="F1138" s="17" t="s">
        <v>41</v>
      </c>
      <c r="G1138" s="31"/>
      <c r="H1138" s="32"/>
      <c r="I1138" s="33"/>
      <c r="J1138" s="18">
        <f>SUBTOTAL(9,J1139:J1166)</f>
        <v>0</v>
      </c>
      <c r="K1138" s="32"/>
      <c r="L1138" s="19">
        <f>SUBTOTAL(9,L1139:L1166)</f>
        <v>5.6449999999999986E-2</v>
      </c>
      <c r="M1138" s="32"/>
      <c r="N1138" s="19">
        <f>SUBTOTAL(9,N1139:N1166)</f>
        <v>0</v>
      </c>
      <c r="O1138" s="34"/>
      <c r="P1138" s="18">
        <f>SUBTOTAL(9,P1139:P1166)</f>
        <v>0</v>
      </c>
      <c r="Q1138" s="18">
        <f>SUBTOTAL(9,Q1139:Q1166)</f>
        <v>0</v>
      </c>
      <c r="R1138" s="38"/>
      <c r="S1138" s="39"/>
      <c r="T1138" s="39"/>
    </row>
    <row r="1139" spans="1:20" s="40" customFormat="1" ht="12" outlineLevel="3">
      <c r="A1139" s="41"/>
      <c r="B1139" s="42"/>
      <c r="C1139" s="43">
        <v>1</v>
      </c>
      <c r="D1139" s="44" t="s">
        <v>79</v>
      </c>
      <c r="E1139" s="45" t="s">
        <v>1077</v>
      </c>
      <c r="F1139" s="46" t="s">
        <v>1078</v>
      </c>
      <c r="G1139" s="44" t="s">
        <v>883</v>
      </c>
      <c r="H1139" s="47">
        <v>15</v>
      </c>
      <c r="I1139" s="72"/>
      <c r="J1139" s="48">
        <f t="shared" ref="J1139:J1153" si="15">H1139*I1139</f>
        <v>0</v>
      </c>
      <c r="K1139" s="47">
        <v>5.1999999999999995E-4</v>
      </c>
      <c r="L1139" s="47">
        <f t="shared" ref="L1139:L1153" si="16">H1139*K1139</f>
        <v>7.7999999999999996E-3</v>
      </c>
      <c r="M1139" s="47"/>
      <c r="N1139" s="47">
        <f t="shared" ref="N1139:N1153" si="17">H1139*M1139</f>
        <v>0</v>
      </c>
      <c r="O1139" s="48">
        <v>21</v>
      </c>
      <c r="P1139" s="48">
        <f t="shared" ref="P1139:P1153" si="18">J1139*(O1139/100)</f>
        <v>0</v>
      </c>
      <c r="Q1139" s="48">
        <f t="shared" ref="Q1139:Q1153" si="19">J1139+P1139</f>
        <v>0</v>
      </c>
      <c r="R1139" s="39"/>
      <c r="S1139" s="39"/>
      <c r="T1139" s="39"/>
    </row>
    <row r="1140" spans="1:20" s="40" customFormat="1" ht="12" outlineLevel="3">
      <c r="A1140" s="41"/>
      <c r="B1140" s="42"/>
      <c r="C1140" s="43">
        <v>2</v>
      </c>
      <c r="D1140" s="44" t="s">
        <v>79</v>
      </c>
      <c r="E1140" s="45" t="s">
        <v>1079</v>
      </c>
      <c r="F1140" s="46" t="s">
        <v>1080</v>
      </c>
      <c r="G1140" s="44" t="s">
        <v>883</v>
      </c>
      <c r="H1140" s="47">
        <v>11</v>
      </c>
      <c r="I1140" s="72"/>
      <c r="J1140" s="48">
        <f t="shared" si="15"/>
        <v>0</v>
      </c>
      <c r="K1140" s="47">
        <v>5.1999999999999995E-4</v>
      </c>
      <c r="L1140" s="47">
        <f t="shared" si="16"/>
        <v>5.7199999999999994E-3</v>
      </c>
      <c r="M1140" s="47"/>
      <c r="N1140" s="47">
        <f t="shared" si="17"/>
        <v>0</v>
      </c>
      <c r="O1140" s="48">
        <v>21</v>
      </c>
      <c r="P1140" s="48">
        <f t="shared" si="18"/>
        <v>0</v>
      </c>
      <c r="Q1140" s="48">
        <f t="shared" si="19"/>
        <v>0</v>
      </c>
      <c r="R1140" s="39"/>
      <c r="S1140" s="39"/>
      <c r="T1140" s="39"/>
    </row>
    <row r="1141" spans="1:20" s="40" customFormat="1" ht="12" outlineLevel="3">
      <c r="A1141" s="41"/>
      <c r="B1141" s="42"/>
      <c r="C1141" s="43">
        <v>3</v>
      </c>
      <c r="D1141" s="44" t="s">
        <v>79</v>
      </c>
      <c r="E1141" s="45" t="s">
        <v>1081</v>
      </c>
      <c r="F1141" s="46" t="s">
        <v>1082</v>
      </c>
      <c r="G1141" s="44" t="s">
        <v>883</v>
      </c>
      <c r="H1141" s="47">
        <v>14</v>
      </c>
      <c r="I1141" s="72"/>
      <c r="J1141" s="48">
        <f t="shared" si="15"/>
        <v>0</v>
      </c>
      <c r="K1141" s="47">
        <v>5.1999999999999995E-4</v>
      </c>
      <c r="L1141" s="47">
        <f t="shared" si="16"/>
        <v>7.2799999999999991E-3</v>
      </c>
      <c r="M1141" s="47"/>
      <c r="N1141" s="47">
        <f t="shared" si="17"/>
        <v>0</v>
      </c>
      <c r="O1141" s="48">
        <v>21</v>
      </c>
      <c r="P1141" s="48">
        <f t="shared" si="18"/>
        <v>0</v>
      </c>
      <c r="Q1141" s="48">
        <f t="shared" si="19"/>
        <v>0</v>
      </c>
      <c r="R1141" s="39"/>
      <c r="S1141" s="39"/>
      <c r="T1141" s="39"/>
    </row>
    <row r="1142" spans="1:20" s="40" customFormat="1" ht="24" outlineLevel="3">
      <c r="A1142" s="41"/>
      <c r="B1142" s="42"/>
      <c r="C1142" s="43">
        <v>4</v>
      </c>
      <c r="D1142" s="44" t="s">
        <v>79</v>
      </c>
      <c r="E1142" s="45" t="s">
        <v>1083</v>
      </c>
      <c r="F1142" s="46" t="s">
        <v>1084</v>
      </c>
      <c r="G1142" s="44" t="s">
        <v>883</v>
      </c>
      <c r="H1142" s="47">
        <v>11</v>
      </c>
      <c r="I1142" s="72"/>
      <c r="J1142" s="48">
        <f t="shared" si="15"/>
        <v>0</v>
      </c>
      <c r="K1142" s="47">
        <v>5.1999999999999995E-4</v>
      </c>
      <c r="L1142" s="47">
        <f t="shared" si="16"/>
        <v>5.7199999999999994E-3</v>
      </c>
      <c r="M1142" s="47"/>
      <c r="N1142" s="47">
        <f t="shared" si="17"/>
        <v>0</v>
      </c>
      <c r="O1142" s="48">
        <v>21</v>
      </c>
      <c r="P1142" s="48">
        <f t="shared" si="18"/>
        <v>0</v>
      </c>
      <c r="Q1142" s="48">
        <f t="shared" si="19"/>
        <v>0</v>
      </c>
      <c r="R1142" s="39"/>
      <c r="S1142" s="39"/>
      <c r="T1142" s="39"/>
    </row>
    <row r="1143" spans="1:20" s="40" customFormat="1" ht="12" outlineLevel="3">
      <c r="A1143" s="41"/>
      <c r="B1143" s="42"/>
      <c r="C1143" s="43">
        <v>5</v>
      </c>
      <c r="D1143" s="44" t="s">
        <v>79</v>
      </c>
      <c r="E1143" s="45" t="s">
        <v>1085</v>
      </c>
      <c r="F1143" s="46" t="s">
        <v>1086</v>
      </c>
      <c r="G1143" s="44" t="s">
        <v>883</v>
      </c>
      <c r="H1143" s="47">
        <v>4</v>
      </c>
      <c r="I1143" s="72"/>
      <c r="J1143" s="48">
        <f t="shared" si="15"/>
        <v>0</v>
      </c>
      <c r="K1143" s="47">
        <v>5.1999999999999995E-4</v>
      </c>
      <c r="L1143" s="47">
        <f t="shared" si="16"/>
        <v>2.0799999999999998E-3</v>
      </c>
      <c r="M1143" s="47"/>
      <c r="N1143" s="47">
        <f t="shared" si="17"/>
        <v>0</v>
      </c>
      <c r="O1143" s="48">
        <v>21</v>
      </c>
      <c r="P1143" s="48">
        <f t="shared" si="18"/>
        <v>0</v>
      </c>
      <c r="Q1143" s="48">
        <f t="shared" si="19"/>
        <v>0</v>
      </c>
      <c r="R1143" s="39"/>
      <c r="S1143" s="39"/>
      <c r="T1143" s="39"/>
    </row>
    <row r="1144" spans="1:20" s="40" customFormat="1" ht="24" outlineLevel="3">
      <c r="A1144" s="41"/>
      <c r="B1144" s="42"/>
      <c r="C1144" s="43">
        <v>6</v>
      </c>
      <c r="D1144" s="44" t="s">
        <v>79</v>
      </c>
      <c r="E1144" s="45" t="s">
        <v>1087</v>
      </c>
      <c r="F1144" s="46" t="s">
        <v>1088</v>
      </c>
      <c r="G1144" s="44" t="s">
        <v>883</v>
      </c>
      <c r="H1144" s="47">
        <v>6</v>
      </c>
      <c r="I1144" s="72"/>
      <c r="J1144" s="48">
        <f t="shared" si="15"/>
        <v>0</v>
      </c>
      <c r="K1144" s="47">
        <v>5.1999999999999995E-4</v>
      </c>
      <c r="L1144" s="47">
        <f t="shared" si="16"/>
        <v>3.1199999999999995E-3</v>
      </c>
      <c r="M1144" s="47"/>
      <c r="N1144" s="47">
        <f t="shared" si="17"/>
        <v>0</v>
      </c>
      <c r="O1144" s="48">
        <v>21</v>
      </c>
      <c r="P1144" s="48">
        <f t="shared" si="18"/>
        <v>0</v>
      </c>
      <c r="Q1144" s="48">
        <f t="shared" si="19"/>
        <v>0</v>
      </c>
      <c r="R1144" s="39"/>
      <c r="S1144" s="39"/>
      <c r="T1144" s="39"/>
    </row>
    <row r="1145" spans="1:20" s="40" customFormat="1" ht="12" outlineLevel="3">
      <c r="A1145" s="41"/>
      <c r="B1145" s="42"/>
      <c r="C1145" s="43">
        <v>7</v>
      </c>
      <c r="D1145" s="44" t="s">
        <v>79</v>
      </c>
      <c r="E1145" s="45" t="s">
        <v>1089</v>
      </c>
      <c r="F1145" s="46" t="s">
        <v>1090</v>
      </c>
      <c r="G1145" s="44" t="s">
        <v>883</v>
      </c>
      <c r="H1145" s="47">
        <v>3</v>
      </c>
      <c r="I1145" s="72"/>
      <c r="J1145" s="48">
        <f t="shared" si="15"/>
        <v>0</v>
      </c>
      <c r="K1145" s="47">
        <v>5.1999999999999995E-4</v>
      </c>
      <c r="L1145" s="47">
        <f t="shared" si="16"/>
        <v>1.5599999999999998E-3</v>
      </c>
      <c r="M1145" s="47"/>
      <c r="N1145" s="47">
        <f t="shared" si="17"/>
        <v>0</v>
      </c>
      <c r="O1145" s="48">
        <v>21</v>
      </c>
      <c r="P1145" s="48">
        <f t="shared" si="18"/>
        <v>0</v>
      </c>
      <c r="Q1145" s="48">
        <f t="shared" si="19"/>
        <v>0</v>
      </c>
      <c r="R1145" s="39"/>
      <c r="S1145" s="39"/>
      <c r="T1145" s="39"/>
    </row>
    <row r="1146" spans="1:20" s="40" customFormat="1" ht="12" outlineLevel="3">
      <c r="A1146" s="41"/>
      <c r="B1146" s="42"/>
      <c r="C1146" s="43">
        <v>8</v>
      </c>
      <c r="D1146" s="44" t="s">
        <v>79</v>
      </c>
      <c r="E1146" s="45" t="s">
        <v>1091</v>
      </c>
      <c r="F1146" s="46" t="s">
        <v>1092</v>
      </c>
      <c r="G1146" s="44" t="s">
        <v>883</v>
      </c>
      <c r="H1146" s="47">
        <v>8</v>
      </c>
      <c r="I1146" s="72"/>
      <c r="J1146" s="48">
        <f t="shared" si="15"/>
        <v>0</v>
      </c>
      <c r="K1146" s="47">
        <v>5.1999999999999995E-4</v>
      </c>
      <c r="L1146" s="47">
        <f t="shared" si="16"/>
        <v>4.1599999999999996E-3</v>
      </c>
      <c r="M1146" s="47"/>
      <c r="N1146" s="47">
        <f t="shared" si="17"/>
        <v>0</v>
      </c>
      <c r="O1146" s="48">
        <v>21</v>
      </c>
      <c r="P1146" s="48">
        <f t="shared" si="18"/>
        <v>0</v>
      </c>
      <c r="Q1146" s="48">
        <f t="shared" si="19"/>
        <v>0</v>
      </c>
      <c r="R1146" s="39"/>
      <c r="S1146" s="39"/>
      <c r="T1146" s="39"/>
    </row>
    <row r="1147" spans="1:20" s="40" customFormat="1" ht="12" outlineLevel="3">
      <c r="A1147" s="41"/>
      <c r="B1147" s="42"/>
      <c r="C1147" s="43">
        <v>9</v>
      </c>
      <c r="D1147" s="44" t="s">
        <v>79</v>
      </c>
      <c r="E1147" s="45" t="s">
        <v>1093</v>
      </c>
      <c r="F1147" s="46" t="s">
        <v>1094</v>
      </c>
      <c r="G1147" s="44" t="s">
        <v>883</v>
      </c>
      <c r="H1147" s="47">
        <v>8</v>
      </c>
      <c r="I1147" s="72"/>
      <c r="J1147" s="48">
        <f t="shared" si="15"/>
        <v>0</v>
      </c>
      <c r="K1147" s="47">
        <v>5.1999999999999995E-4</v>
      </c>
      <c r="L1147" s="47">
        <f t="shared" si="16"/>
        <v>4.1599999999999996E-3</v>
      </c>
      <c r="M1147" s="47"/>
      <c r="N1147" s="47">
        <f t="shared" si="17"/>
        <v>0</v>
      </c>
      <c r="O1147" s="48">
        <v>21</v>
      </c>
      <c r="P1147" s="48">
        <f t="shared" si="18"/>
        <v>0</v>
      </c>
      <c r="Q1147" s="48">
        <f t="shared" si="19"/>
        <v>0</v>
      </c>
      <c r="R1147" s="39"/>
      <c r="S1147" s="39"/>
      <c r="T1147" s="39"/>
    </row>
    <row r="1148" spans="1:20" s="40" customFormat="1" ht="12" outlineLevel="3">
      <c r="A1148" s="41"/>
      <c r="B1148" s="42"/>
      <c r="C1148" s="43">
        <v>10</v>
      </c>
      <c r="D1148" s="44" t="s">
        <v>79</v>
      </c>
      <c r="E1148" s="45" t="s">
        <v>1095</v>
      </c>
      <c r="F1148" s="46" t="s">
        <v>1096</v>
      </c>
      <c r="G1148" s="44" t="s">
        <v>883</v>
      </c>
      <c r="H1148" s="47">
        <v>8</v>
      </c>
      <c r="I1148" s="72"/>
      <c r="J1148" s="48">
        <f t="shared" si="15"/>
        <v>0</v>
      </c>
      <c r="K1148" s="47">
        <v>5.1999999999999995E-4</v>
      </c>
      <c r="L1148" s="47">
        <f t="shared" si="16"/>
        <v>4.1599999999999996E-3</v>
      </c>
      <c r="M1148" s="47"/>
      <c r="N1148" s="47">
        <f t="shared" si="17"/>
        <v>0</v>
      </c>
      <c r="O1148" s="48">
        <v>21</v>
      </c>
      <c r="P1148" s="48">
        <f t="shared" si="18"/>
        <v>0</v>
      </c>
      <c r="Q1148" s="48">
        <f t="shared" si="19"/>
        <v>0</v>
      </c>
      <c r="R1148" s="39"/>
      <c r="S1148" s="39"/>
      <c r="T1148" s="39"/>
    </row>
    <row r="1149" spans="1:20" s="40" customFormat="1" ht="12" outlineLevel="3">
      <c r="A1149" s="41"/>
      <c r="B1149" s="42"/>
      <c r="C1149" s="43">
        <v>11</v>
      </c>
      <c r="D1149" s="44" t="s">
        <v>79</v>
      </c>
      <c r="E1149" s="45" t="s">
        <v>1097</v>
      </c>
      <c r="F1149" s="46" t="s">
        <v>1098</v>
      </c>
      <c r="G1149" s="44" t="s">
        <v>883</v>
      </c>
      <c r="H1149" s="47">
        <v>2</v>
      </c>
      <c r="I1149" s="72"/>
      <c r="J1149" s="48">
        <f t="shared" si="15"/>
        <v>0</v>
      </c>
      <c r="K1149" s="47">
        <v>5.1999999999999995E-4</v>
      </c>
      <c r="L1149" s="47">
        <f t="shared" si="16"/>
        <v>1.0399999999999999E-3</v>
      </c>
      <c r="M1149" s="47"/>
      <c r="N1149" s="47">
        <f t="shared" si="17"/>
        <v>0</v>
      </c>
      <c r="O1149" s="48">
        <v>21</v>
      </c>
      <c r="P1149" s="48">
        <f t="shared" si="18"/>
        <v>0</v>
      </c>
      <c r="Q1149" s="48">
        <f t="shared" si="19"/>
        <v>0</v>
      </c>
      <c r="R1149" s="39"/>
      <c r="S1149" s="39"/>
      <c r="T1149" s="39"/>
    </row>
    <row r="1150" spans="1:20" s="40" customFormat="1" ht="12" outlineLevel="3">
      <c r="A1150" s="41"/>
      <c r="B1150" s="42"/>
      <c r="C1150" s="43">
        <v>12</v>
      </c>
      <c r="D1150" s="44" t="s">
        <v>79</v>
      </c>
      <c r="E1150" s="45" t="s">
        <v>1099</v>
      </c>
      <c r="F1150" s="46" t="s">
        <v>1100</v>
      </c>
      <c r="G1150" s="44" t="s">
        <v>883</v>
      </c>
      <c r="H1150" s="47">
        <v>4</v>
      </c>
      <c r="I1150" s="72"/>
      <c r="J1150" s="48">
        <f t="shared" si="15"/>
        <v>0</v>
      </c>
      <c r="K1150" s="47">
        <v>8.0000000000000004E-4</v>
      </c>
      <c r="L1150" s="47">
        <f t="shared" si="16"/>
        <v>3.2000000000000002E-3</v>
      </c>
      <c r="M1150" s="47"/>
      <c r="N1150" s="47">
        <f t="shared" si="17"/>
        <v>0</v>
      </c>
      <c r="O1150" s="48">
        <v>21</v>
      </c>
      <c r="P1150" s="48">
        <f t="shared" si="18"/>
        <v>0</v>
      </c>
      <c r="Q1150" s="48">
        <f t="shared" si="19"/>
        <v>0</v>
      </c>
      <c r="R1150" s="39"/>
      <c r="S1150" s="39"/>
      <c r="T1150" s="39"/>
    </row>
    <row r="1151" spans="1:20" s="40" customFormat="1" ht="12" outlineLevel="3">
      <c r="A1151" s="41"/>
      <c r="B1151" s="42"/>
      <c r="C1151" s="43">
        <v>13</v>
      </c>
      <c r="D1151" s="44" t="s">
        <v>79</v>
      </c>
      <c r="E1151" s="45" t="s">
        <v>1101</v>
      </c>
      <c r="F1151" s="46" t="s">
        <v>1102</v>
      </c>
      <c r="G1151" s="44" t="s">
        <v>883</v>
      </c>
      <c r="H1151" s="47">
        <v>3</v>
      </c>
      <c r="I1151" s="72"/>
      <c r="J1151" s="48">
        <f t="shared" si="15"/>
        <v>0</v>
      </c>
      <c r="K1151" s="47">
        <v>1.2999999999999999E-3</v>
      </c>
      <c r="L1151" s="47">
        <f t="shared" si="16"/>
        <v>3.8999999999999998E-3</v>
      </c>
      <c r="M1151" s="47"/>
      <c r="N1151" s="47">
        <f t="shared" si="17"/>
        <v>0</v>
      </c>
      <c r="O1151" s="48">
        <v>21</v>
      </c>
      <c r="P1151" s="48">
        <f t="shared" si="18"/>
        <v>0</v>
      </c>
      <c r="Q1151" s="48">
        <f t="shared" si="19"/>
        <v>0</v>
      </c>
      <c r="R1151" s="39"/>
      <c r="S1151" s="39"/>
      <c r="T1151" s="39"/>
    </row>
    <row r="1152" spans="1:20" s="40" customFormat="1" ht="12" outlineLevel="3">
      <c r="A1152" s="41"/>
      <c r="B1152" s="42"/>
      <c r="C1152" s="43">
        <v>14</v>
      </c>
      <c r="D1152" s="44" t="s">
        <v>79</v>
      </c>
      <c r="E1152" s="45" t="s">
        <v>1103</v>
      </c>
      <c r="F1152" s="46" t="s">
        <v>1104</v>
      </c>
      <c r="G1152" s="44" t="s">
        <v>883</v>
      </c>
      <c r="H1152" s="47">
        <v>3</v>
      </c>
      <c r="I1152" s="72"/>
      <c r="J1152" s="48">
        <f t="shared" si="15"/>
        <v>0</v>
      </c>
      <c r="K1152" s="47">
        <v>8.4999999999999995E-4</v>
      </c>
      <c r="L1152" s="47">
        <f t="shared" si="16"/>
        <v>2.5499999999999997E-3</v>
      </c>
      <c r="M1152" s="47"/>
      <c r="N1152" s="47">
        <f t="shared" si="17"/>
        <v>0</v>
      </c>
      <c r="O1152" s="48">
        <v>21</v>
      </c>
      <c r="P1152" s="48">
        <f t="shared" si="18"/>
        <v>0</v>
      </c>
      <c r="Q1152" s="48">
        <f t="shared" si="19"/>
        <v>0</v>
      </c>
      <c r="R1152" s="39"/>
      <c r="S1152" s="39"/>
      <c r="T1152" s="39"/>
    </row>
    <row r="1153" spans="1:20" s="40" customFormat="1" ht="12" outlineLevel="3">
      <c r="A1153" s="41"/>
      <c r="B1153" s="42"/>
      <c r="C1153" s="43">
        <v>15</v>
      </c>
      <c r="D1153" s="44" t="s">
        <v>79</v>
      </c>
      <c r="E1153" s="45" t="s">
        <v>1105</v>
      </c>
      <c r="F1153" s="46" t="s">
        <v>1106</v>
      </c>
      <c r="G1153" s="44" t="s">
        <v>304</v>
      </c>
      <c r="H1153" s="47">
        <v>81</v>
      </c>
      <c r="I1153" s="72"/>
      <c r="J1153" s="48">
        <f t="shared" si="15"/>
        <v>0</v>
      </c>
      <c r="K1153" s="47"/>
      <c r="L1153" s="47">
        <f t="shared" si="16"/>
        <v>0</v>
      </c>
      <c r="M1153" s="47"/>
      <c r="N1153" s="47">
        <f t="shared" si="17"/>
        <v>0</v>
      </c>
      <c r="O1153" s="48">
        <v>21</v>
      </c>
      <c r="P1153" s="48">
        <f t="shared" si="18"/>
        <v>0</v>
      </c>
      <c r="Q1153" s="48">
        <f t="shared" si="19"/>
        <v>0</v>
      </c>
      <c r="R1153" s="39"/>
      <c r="S1153" s="39"/>
      <c r="T1153" s="39"/>
    </row>
    <row r="1154" spans="1:20" s="40" customFormat="1" ht="12" outlineLevel="4">
      <c r="A1154" s="49"/>
      <c r="B1154" s="50"/>
      <c r="C1154" s="50"/>
      <c r="D1154" s="51"/>
      <c r="E1154" s="52" t="s">
        <v>14</v>
      </c>
      <c r="F1154" s="53" t="s">
        <v>1107</v>
      </c>
      <c r="G1154" s="51"/>
      <c r="H1154" s="54">
        <v>15</v>
      </c>
      <c r="I1154" s="55"/>
      <c r="J1154" s="56"/>
      <c r="K1154" s="54"/>
      <c r="L1154" s="54"/>
      <c r="M1154" s="54"/>
      <c r="N1154" s="54"/>
      <c r="O1154" s="56"/>
      <c r="P1154" s="56"/>
      <c r="Q1154" s="56"/>
      <c r="R1154" s="38"/>
      <c r="S1154" s="39"/>
    </row>
    <row r="1155" spans="1:20" s="40" customFormat="1" ht="12" outlineLevel="4">
      <c r="A1155" s="49"/>
      <c r="B1155" s="50"/>
      <c r="C1155" s="50"/>
      <c r="D1155" s="51"/>
      <c r="E1155" s="52"/>
      <c r="F1155" s="53" t="s">
        <v>1108</v>
      </c>
      <c r="G1155" s="51"/>
      <c r="H1155" s="54">
        <v>11</v>
      </c>
      <c r="I1155" s="55"/>
      <c r="J1155" s="56"/>
      <c r="K1155" s="54"/>
      <c r="L1155" s="54"/>
      <c r="M1155" s="54"/>
      <c r="N1155" s="54"/>
      <c r="O1155" s="56"/>
      <c r="P1155" s="56"/>
      <c r="Q1155" s="56"/>
      <c r="R1155" s="38"/>
      <c r="S1155" s="39"/>
    </row>
    <row r="1156" spans="1:20" s="40" customFormat="1" ht="12" outlineLevel="4">
      <c r="A1156" s="49"/>
      <c r="B1156" s="50"/>
      <c r="C1156" s="50"/>
      <c r="D1156" s="51"/>
      <c r="E1156" s="52"/>
      <c r="F1156" s="53" t="s">
        <v>1109</v>
      </c>
      <c r="G1156" s="51"/>
      <c r="H1156" s="54">
        <v>14</v>
      </c>
      <c r="I1156" s="55"/>
      <c r="J1156" s="56"/>
      <c r="K1156" s="54"/>
      <c r="L1156" s="54"/>
      <c r="M1156" s="54"/>
      <c r="N1156" s="54"/>
      <c r="O1156" s="56"/>
      <c r="P1156" s="56"/>
      <c r="Q1156" s="56"/>
      <c r="R1156" s="38"/>
      <c r="S1156" s="39"/>
    </row>
    <row r="1157" spans="1:20" s="40" customFormat="1" ht="12" outlineLevel="4">
      <c r="A1157" s="49"/>
      <c r="B1157" s="50"/>
      <c r="C1157" s="50"/>
      <c r="D1157" s="51"/>
      <c r="E1157" s="52"/>
      <c r="F1157" s="53" t="s">
        <v>1110</v>
      </c>
      <c r="G1157" s="51"/>
      <c r="H1157" s="54">
        <v>4</v>
      </c>
      <c r="I1157" s="55"/>
      <c r="J1157" s="56"/>
      <c r="K1157" s="54"/>
      <c r="L1157" s="54"/>
      <c r="M1157" s="54"/>
      <c r="N1157" s="54"/>
      <c r="O1157" s="56"/>
      <c r="P1157" s="56"/>
      <c r="Q1157" s="56"/>
      <c r="R1157" s="38"/>
      <c r="S1157" s="39"/>
    </row>
    <row r="1158" spans="1:20" s="40" customFormat="1" ht="12" outlineLevel="4">
      <c r="A1158" s="49"/>
      <c r="B1158" s="50"/>
      <c r="C1158" s="50"/>
      <c r="D1158" s="51"/>
      <c r="E1158" s="52"/>
      <c r="F1158" s="53" t="s">
        <v>1111</v>
      </c>
      <c r="G1158" s="51"/>
      <c r="H1158" s="54">
        <v>6</v>
      </c>
      <c r="I1158" s="55"/>
      <c r="J1158" s="56"/>
      <c r="K1158" s="54"/>
      <c r="L1158" s="54"/>
      <c r="M1158" s="54"/>
      <c r="N1158" s="54"/>
      <c r="O1158" s="56"/>
      <c r="P1158" s="56"/>
      <c r="Q1158" s="56"/>
      <c r="R1158" s="38"/>
      <c r="S1158" s="39"/>
    </row>
    <row r="1159" spans="1:20" s="40" customFormat="1" ht="12" outlineLevel="4">
      <c r="A1159" s="49"/>
      <c r="B1159" s="50"/>
      <c r="C1159" s="50"/>
      <c r="D1159" s="51"/>
      <c r="E1159" s="52"/>
      <c r="F1159" s="53" t="s">
        <v>1112</v>
      </c>
      <c r="G1159" s="51"/>
      <c r="H1159" s="54">
        <v>3</v>
      </c>
      <c r="I1159" s="55"/>
      <c r="J1159" s="56"/>
      <c r="K1159" s="54"/>
      <c r="L1159" s="54"/>
      <c r="M1159" s="54"/>
      <c r="N1159" s="54"/>
      <c r="O1159" s="56"/>
      <c r="P1159" s="56"/>
      <c r="Q1159" s="56"/>
      <c r="R1159" s="38"/>
      <c r="S1159" s="39"/>
    </row>
    <row r="1160" spans="1:20" s="40" customFormat="1" ht="12" outlineLevel="4">
      <c r="A1160" s="49"/>
      <c r="B1160" s="50"/>
      <c r="C1160" s="50"/>
      <c r="D1160" s="51"/>
      <c r="E1160" s="52"/>
      <c r="F1160" s="53" t="s">
        <v>1113</v>
      </c>
      <c r="G1160" s="51"/>
      <c r="H1160" s="54">
        <v>8</v>
      </c>
      <c r="I1160" s="55"/>
      <c r="J1160" s="56"/>
      <c r="K1160" s="54"/>
      <c r="L1160" s="54"/>
      <c r="M1160" s="54"/>
      <c r="N1160" s="54"/>
      <c r="O1160" s="56"/>
      <c r="P1160" s="56"/>
      <c r="Q1160" s="56"/>
      <c r="R1160" s="38"/>
      <c r="S1160" s="39"/>
    </row>
    <row r="1161" spans="1:20" s="40" customFormat="1" ht="12" outlineLevel="4">
      <c r="A1161" s="49"/>
      <c r="B1161" s="50"/>
      <c r="C1161" s="50"/>
      <c r="D1161" s="51"/>
      <c r="E1161" s="52"/>
      <c r="F1161" s="53" t="s">
        <v>1114</v>
      </c>
      <c r="G1161" s="51"/>
      <c r="H1161" s="54">
        <v>8</v>
      </c>
      <c r="I1161" s="55"/>
      <c r="J1161" s="56"/>
      <c r="K1161" s="54"/>
      <c r="L1161" s="54"/>
      <c r="M1161" s="54"/>
      <c r="N1161" s="54"/>
      <c r="O1161" s="56"/>
      <c r="P1161" s="56"/>
      <c r="Q1161" s="56"/>
      <c r="R1161" s="38"/>
      <c r="S1161" s="39"/>
    </row>
    <row r="1162" spans="1:20" s="40" customFormat="1" ht="12" outlineLevel="4">
      <c r="A1162" s="49"/>
      <c r="B1162" s="50"/>
      <c r="C1162" s="50"/>
      <c r="D1162" s="51"/>
      <c r="E1162" s="52"/>
      <c r="F1162" s="53" t="s">
        <v>1115</v>
      </c>
      <c r="G1162" s="51"/>
      <c r="H1162" s="54">
        <v>2</v>
      </c>
      <c r="I1162" s="55"/>
      <c r="J1162" s="56"/>
      <c r="K1162" s="54"/>
      <c r="L1162" s="54"/>
      <c r="M1162" s="54"/>
      <c r="N1162" s="54"/>
      <c r="O1162" s="56"/>
      <c r="P1162" s="56"/>
      <c r="Q1162" s="56"/>
      <c r="R1162" s="38"/>
      <c r="S1162" s="39"/>
    </row>
    <row r="1163" spans="1:20" s="40" customFormat="1" ht="12" outlineLevel="4">
      <c r="A1163" s="49"/>
      <c r="B1163" s="50"/>
      <c r="C1163" s="50"/>
      <c r="D1163" s="51"/>
      <c r="E1163" s="52"/>
      <c r="F1163" s="53" t="s">
        <v>1116</v>
      </c>
      <c r="G1163" s="51"/>
      <c r="H1163" s="54">
        <v>10</v>
      </c>
      <c r="I1163" s="55"/>
      <c r="J1163" s="56"/>
      <c r="K1163" s="54"/>
      <c r="L1163" s="54"/>
      <c r="M1163" s="54"/>
      <c r="N1163" s="54"/>
      <c r="O1163" s="56"/>
      <c r="P1163" s="56"/>
      <c r="Q1163" s="56"/>
      <c r="R1163" s="38"/>
      <c r="S1163" s="39"/>
    </row>
    <row r="1164" spans="1:20" s="40" customFormat="1" ht="7.5" customHeight="1" outlineLevel="4">
      <c r="A1164" s="39"/>
      <c r="B1164" s="57"/>
      <c r="C1164" s="58"/>
      <c r="D1164" s="59"/>
      <c r="E1164" s="60"/>
      <c r="F1164" s="61"/>
      <c r="G1164" s="59"/>
      <c r="H1164" s="62"/>
      <c r="I1164" s="63"/>
      <c r="J1164" s="64"/>
      <c r="K1164" s="65"/>
      <c r="L1164" s="65"/>
      <c r="M1164" s="65"/>
      <c r="N1164" s="65"/>
      <c r="O1164" s="64"/>
      <c r="P1164" s="64"/>
      <c r="Q1164" s="64"/>
      <c r="R1164" s="38"/>
      <c r="S1164" s="39"/>
    </row>
    <row r="1165" spans="1:20" s="40" customFormat="1" ht="12" outlineLevel="3">
      <c r="A1165" s="41"/>
      <c r="B1165" s="42"/>
      <c r="C1165" s="43">
        <v>16</v>
      </c>
      <c r="D1165" s="44" t="s">
        <v>79</v>
      </c>
      <c r="E1165" s="45" t="s">
        <v>1117</v>
      </c>
      <c r="F1165" s="46" t="s">
        <v>1118</v>
      </c>
      <c r="G1165" s="44" t="s">
        <v>1119</v>
      </c>
      <c r="H1165" s="47">
        <v>0.22</v>
      </c>
      <c r="I1165" s="72"/>
      <c r="J1165" s="48">
        <f>H1165*I1165</f>
        <v>0</v>
      </c>
      <c r="K1165" s="47"/>
      <c r="L1165" s="47">
        <f>H1165*K1165</f>
        <v>0</v>
      </c>
      <c r="M1165" s="47"/>
      <c r="N1165" s="47">
        <f>H1165*M1165</f>
        <v>0</v>
      </c>
      <c r="O1165" s="48">
        <v>21</v>
      </c>
      <c r="P1165" s="48">
        <f>J1165*(O1165/100)</f>
        <v>0</v>
      </c>
      <c r="Q1165" s="48">
        <f>J1165+P1165</f>
        <v>0</v>
      </c>
      <c r="R1165" s="39"/>
      <c r="S1165" s="39"/>
      <c r="T1165" s="39"/>
    </row>
    <row r="1166" spans="1:20" s="40" customFormat="1" ht="12" outlineLevel="3">
      <c r="B1166" s="38"/>
      <c r="C1166" s="38"/>
      <c r="D1166" s="38"/>
      <c r="E1166" s="38"/>
      <c r="F1166" s="38"/>
      <c r="G1166" s="38"/>
      <c r="H1166" s="38"/>
      <c r="I1166" s="39"/>
      <c r="J1166" s="39"/>
      <c r="K1166" s="38"/>
      <c r="L1166" s="38"/>
      <c r="M1166" s="38"/>
      <c r="N1166" s="38"/>
      <c r="O1166" s="38"/>
      <c r="P1166" s="39"/>
      <c r="Q1166" s="39"/>
    </row>
    <row r="1167" spans="1:20" s="40" customFormat="1" ht="12" outlineLevel="2">
      <c r="A1167" s="16" t="s">
        <v>42</v>
      </c>
      <c r="B1167" s="29">
        <v>3</v>
      </c>
      <c r="C1167" s="30"/>
      <c r="D1167" s="31" t="s">
        <v>78</v>
      </c>
      <c r="E1167" s="31"/>
      <c r="F1167" s="17" t="s">
        <v>43</v>
      </c>
      <c r="G1167" s="31"/>
      <c r="H1167" s="32"/>
      <c r="I1167" s="33"/>
      <c r="J1167" s="18">
        <f>SUBTOTAL(9,J1168:J1176)</f>
        <v>0</v>
      </c>
      <c r="K1167" s="32"/>
      <c r="L1167" s="19">
        <f>SUBTOTAL(9,L1168:L1176)</f>
        <v>0.61213499999999998</v>
      </c>
      <c r="M1167" s="32"/>
      <c r="N1167" s="19">
        <f>SUBTOTAL(9,N1168:N1176)</f>
        <v>0</v>
      </c>
      <c r="O1167" s="34"/>
      <c r="P1167" s="18">
        <f>SUBTOTAL(9,P1168:P1176)</f>
        <v>0</v>
      </c>
      <c r="Q1167" s="18">
        <f>SUBTOTAL(9,Q1168:Q1176)</f>
        <v>0</v>
      </c>
      <c r="R1167" s="38"/>
      <c r="S1167" s="39"/>
      <c r="T1167" s="39"/>
    </row>
    <row r="1168" spans="1:20" s="40" customFormat="1" ht="12" outlineLevel="3">
      <c r="A1168" s="41"/>
      <c r="B1168" s="42"/>
      <c r="C1168" s="43">
        <v>1</v>
      </c>
      <c r="D1168" s="44" t="s">
        <v>79</v>
      </c>
      <c r="E1168" s="45" t="s">
        <v>1120</v>
      </c>
      <c r="F1168" s="46" t="s">
        <v>1121</v>
      </c>
      <c r="G1168" s="44" t="s">
        <v>130</v>
      </c>
      <c r="H1168" s="47">
        <v>3.9199999999999995</v>
      </c>
      <c r="I1168" s="72"/>
      <c r="J1168" s="48">
        <f>H1168*I1168</f>
        <v>0</v>
      </c>
      <c r="K1168" s="47">
        <v>0.10034999999999999</v>
      </c>
      <c r="L1168" s="47">
        <f>H1168*K1168</f>
        <v>0.39337199999999994</v>
      </c>
      <c r="M1168" s="47"/>
      <c r="N1168" s="47">
        <f>H1168*M1168</f>
        <v>0</v>
      </c>
      <c r="O1168" s="48">
        <v>21</v>
      </c>
      <c r="P1168" s="48">
        <f>J1168*(O1168/100)</f>
        <v>0</v>
      </c>
      <c r="Q1168" s="48">
        <f>J1168+P1168</f>
        <v>0</v>
      </c>
      <c r="R1168" s="39"/>
      <c r="S1168" s="39"/>
      <c r="T1168" s="39"/>
    </row>
    <row r="1169" spans="1:20" s="40" customFormat="1" ht="12" outlineLevel="4">
      <c r="A1169" s="49"/>
      <c r="B1169" s="50"/>
      <c r="C1169" s="50"/>
      <c r="D1169" s="51"/>
      <c r="E1169" s="52" t="s">
        <v>14</v>
      </c>
      <c r="F1169" s="53" t="s">
        <v>1122</v>
      </c>
      <c r="G1169" s="51"/>
      <c r="H1169" s="54">
        <v>3.9199999999999995</v>
      </c>
      <c r="I1169" s="55"/>
      <c r="J1169" s="56"/>
      <c r="K1169" s="54"/>
      <c r="L1169" s="54"/>
      <c r="M1169" s="54"/>
      <c r="N1169" s="54"/>
      <c r="O1169" s="56"/>
      <c r="P1169" s="56"/>
      <c r="Q1169" s="56"/>
      <c r="R1169" s="38"/>
      <c r="S1169" s="39"/>
    </row>
    <row r="1170" spans="1:20" s="40" customFormat="1" ht="7.5" customHeight="1" outlineLevel="4">
      <c r="A1170" s="39"/>
      <c r="B1170" s="57"/>
      <c r="C1170" s="58"/>
      <c r="D1170" s="59"/>
      <c r="E1170" s="60"/>
      <c r="F1170" s="61"/>
      <c r="G1170" s="59"/>
      <c r="H1170" s="62"/>
      <c r="I1170" s="63"/>
      <c r="J1170" s="64"/>
      <c r="K1170" s="65"/>
      <c r="L1170" s="65"/>
      <c r="M1170" s="65"/>
      <c r="N1170" s="65"/>
      <c r="O1170" s="64"/>
      <c r="P1170" s="64"/>
      <c r="Q1170" s="64"/>
      <c r="R1170" s="38"/>
      <c r="S1170" s="39"/>
    </row>
    <row r="1171" spans="1:20" s="40" customFormat="1" ht="12" outlineLevel="3">
      <c r="A1171" s="41"/>
      <c r="B1171" s="42"/>
      <c r="C1171" s="43">
        <v>2</v>
      </c>
      <c r="D1171" s="44" t="s">
        <v>79</v>
      </c>
      <c r="E1171" s="45" t="s">
        <v>1123</v>
      </c>
      <c r="F1171" s="46" t="s">
        <v>1124</v>
      </c>
      <c r="G1171" s="44" t="s">
        <v>130</v>
      </c>
      <c r="H1171" s="47">
        <v>2.1800000000000002</v>
      </c>
      <c r="I1171" s="72"/>
      <c r="J1171" s="48">
        <f>H1171*I1171</f>
        <v>0</v>
      </c>
      <c r="K1171" s="47">
        <v>0.10034999999999999</v>
      </c>
      <c r="L1171" s="47">
        <f>H1171*K1171</f>
        <v>0.21876300000000001</v>
      </c>
      <c r="M1171" s="47"/>
      <c r="N1171" s="47">
        <f>H1171*M1171</f>
        <v>0</v>
      </c>
      <c r="O1171" s="48">
        <v>21</v>
      </c>
      <c r="P1171" s="48">
        <f>J1171*(O1171/100)</f>
        <v>0</v>
      </c>
      <c r="Q1171" s="48">
        <f>J1171+P1171</f>
        <v>0</v>
      </c>
      <c r="R1171" s="39"/>
      <c r="S1171" s="39"/>
      <c r="T1171" s="39"/>
    </row>
    <row r="1172" spans="1:20" s="40" customFormat="1" ht="12" outlineLevel="4">
      <c r="A1172" s="49"/>
      <c r="B1172" s="50"/>
      <c r="C1172" s="50"/>
      <c r="D1172" s="51"/>
      <c r="E1172" s="52" t="s">
        <v>14</v>
      </c>
      <c r="F1172" s="53" t="s">
        <v>1125</v>
      </c>
      <c r="G1172" s="51"/>
      <c r="H1172" s="54">
        <v>0</v>
      </c>
      <c r="I1172" s="55"/>
      <c r="J1172" s="56"/>
      <c r="K1172" s="54"/>
      <c r="L1172" s="54"/>
      <c r="M1172" s="54"/>
      <c r="N1172" s="54"/>
      <c r="O1172" s="56"/>
      <c r="P1172" s="56"/>
      <c r="Q1172" s="56"/>
      <c r="R1172" s="38"/>
      <c r="S1172" s="39"/>
    </row>
    <row r="1173" spans="1:20" s="40" customFormat="1" ht="12" outlineLevel="4">
      <c r="A1173" s="49"/>
      <c r="B1173" s="50"/>
      <c r="C1173" s="50"/>
      <c r="D1173" s="51"/>
      <c r="E1173" s="52"/>
      <c r="F1173" s="53" t="s">
        <v>1126</v>
      </c>
      <c r="G1173" s="51"/>
      <c r="H1173" s="54">
        <v>2.1800000000000002</v>
      </c>
      <c r="I1173" s="55"/>
      <c r="J1173" s="56"/>
      <c r="K1173" s="54"/>
      <c r="L1173" s="54"/>
      <c r="M1173" s="54"/>
      <c r="N1173" s="54"/>
      <c r="O1173" s="56"/>
      <c r="P1173" s="56"/>
      <c r="Q1173" s="56"/>
      <c r="R1173" s="38"/>
      <c r="S1173" s="39"/>
    </row>
    <row r="1174" spans="1:20" s="40" customFormat="1" ht="7.5" customHeight="1" outlineLevel="4">
      <c r="A1174" s="39"/>
      <c r="B1174" s="57"/>
      <c r="C1174" s="58"/>
      <c r="D1174" s="59"/>
      <c r="E1174" s="60"/>
      <c r="F1174" s="61"/>
      <c r="G1174" s="59"/>
      <c r="H1174" s="62"/>
      <c r="I1174" s="63"/>
      <c r="J1174" s="64"/>
      <c r="K1174" s="65"/>
      <c r="L1174" s="65"/>
      <c r="M1174" s="65"/>
      <c r="N1174" s="65"/>
      <c r="O1174" s="64"/>
      <c r="P1174" s="64"/>
      <c r="Q1174" s="64"/>
      <c r="R1174" s="38"/>
      <c r="S1174" s="39"/>
    </row>
    <row r="1175" spans="1:20" s="40" customFormat="1" ht="12" outlineLevel="3">
      <c r="A1175" s="41"/>
      <c r="B1175" s="42"/>
      <c r="C1175" s="43">
        <v>3</v>
      </c>
      <c r="D1175" s="44" t="s">
        <v>79</v>
      </c>
      <c r="E1175" s="45" t="s">
        <v>1127</v>
      </c>
      <c r="F1175" s="46" t="s">
        <v>1128</v>
      </c>
      <c r="G1175" s="44" t="s">
        <v>112</v>
      </c>
      <c r="H1175" s="47">
        <v>0.61213499999999998</v>
      </c>
      <c r="I1175" s="72"/>
      <c r="J1175" s="48">
        <f>H1175*I1175</f>
        <v>0</v>
      </c>
      <c r="K1175" s="47"/>
      <c r="L1175" s="47">
        <f>H1175*K1175</f>
        <v>0</v>
      </c>
      <c r="M1175" s="47"/>
      <c r="N1175" s="47">
        <f>H1175*M1175</f>
        <v>0</v>
      </c>
      <c r="O1175" s="48">
        <v>21</v>
      </c>
      <c r="P1175" s="48">
        <f>J1175*(O1175/100)</f>
        <v>0</v>
      </c>
      <c r="Q1175" s="48">
        <f>J1175+P1175</f>
        <v>0</v>
      </c>
      <c r="R1175" s="39"/>
      <c r="S1175" s="39"/>
      <c r="T1175" s="39"/>
    </row>
    <row r="1176" spans="1:20" s="40" customFormat="1" ht="12" outlineLevel="3">
      <c r="B1176" s="38"/>
      <c r="C1176" s="38"/>
      <c r="D1176" s="38"/>
      <c r="E1176" s="38"/>
      <c r="F1176" s="38"/>
      <c r="G1176" s="38"/>
      <c r="H1176" s="38"/>
      <c r="I1176" s="39"/>
      <c r="J1176" s="39"/>
      <c r="K1176" s="38"/>
      <c r="L1176" s="38"/>
      <c r="M1176" s="38"/>
      <c r="N1176" s="38"/>
      <c r="O1176" s="38"/>
      <c r="P1176" s="39"/>
      <c r="Q1176" s="39"/>
    </row>
    <row r="1177" spans="1:20" s="40" customFormat="1" ht="12" outlineLevel="2">
      <c r="A1177" s="16" t="s">
        <v>44</v>
      </c>
      <c r="B1177" s="29">
        <v>3</v>
      </c>
      <c r="C1177" s="30"/>
      <c r="D1177" s="31" t="s">
        <v>78</v>
      </c>
      <c r="E1177" s="31"/>
      <c r="F1177" s="17" t="s">
        <v>45</v>
      </c>
      <c r="G1177" s="31"/>
      <c r="H1177" s="32"/>
      <c r="I1177" s="33"/>
      <c r="J1177" s="18">
        <f>SUBTOTAL(9,J1178:J1229)</f>
        <v>0</v>
      </c>
      <c r="K1177" s="32"/>
      <c r="L1177" s="19">
        <f>SUBTOTAL(9,L1178:L1229)</f>
        <v>6.6156312600000007</v>
      </c>
      <c r="M1177" s="32"/>
      <c r="N1177" s="19">
        <f>SUBTOTAL(9,N1178:N1229)</f>
        <v>9.7259899999999995</v>
      </c>
      <c r="O1177" s="34"/>
      <c r="P1177" s="18">
        <f>SUBTOTAL(9,P1178:P1229)</f>
        <v>0</v>
      </c>
      <c r="Q1177" s="18">
        <f>SUBTOTAL(9,Q1178:Q1229)</f>
        <v>0</v>
      </c>
      <c r="R1177" s="38"/>
      <c r="S1177" s="39"/>
      <c r="T1177" s="39"/>
    </row>
    <row r="1178" spans="1:20" s="40" customFormat="1" ht="12" outlineLevel="3">
      <c r="A1178" s="41"/>
      <c r="B1178" s="42"/>
      <c r="C1178" s="43">
        <v>1</v>
      </c>
      <c r="D1178" s="44" t="s">
        <v>79</v>
      </c>
      <c r="E1178" s="45" t="s">
        <v>1129</v>
      </c>
      <c r="F1178" s="46" t="s">
        <v>1130</v>
      </c>
      <c r="G1178" s="44" t="s">
        <v>130</v>
      </c>
      <c r="H1178" s="47">
        <v>102.88</v>
      </c>
      <c r="I1178" s="72"/>
      <c r="J1178" s="48">
        <f>H1178*I1178</f>
        <v>0</v>
      </c>
      <c r="K1178" s="47"/>
      <c r="L1178" s="47">
        <f>H1178*K1178</f>
        <v>0</v>
      </c>
      <c r="M1178" s="47">
        <v>0.03</v>
      </c>
      <c r="N1178" s="47">
        <f>H1178*M1178</f>
        <v>3.0863999999999998</v>
      </c>
      <c r="O1178" s="48">
        <v>21</v>
      </c>
      <c r="P1178" s="48">
        <f>J1178*(O1178/100)</f>
        <v>0</v>
      </c>
      <c r="Q1178" s="48">
        <f>J1178+P1178</f>
        <v>0</v>
      </c>
      <c r="R1178" s="39"/>
      <c r="S1178" s="39"/>
      <c r="T1178" s="39"/>
    </row>
    <row r="1179" spans="1:20" s="40" customFormat="1" ht="12" outlineLevel="4">
      <c r="A1179" s="49"/>
      <c r="B1179" s="50"/>
      <c r="C1179" s="50"/>
      <c r="D1179" s="51"/>
      <c r="E1179" s="52" t="s">
        <v>14</v>
      </c>
      <c r="F1179" s="53" t="s">
        <v>1131</v>
      </c>
      <c r="G1179" s="51"/>
      <c r="H1179" s="54">
        <v>0</v>
      </c>
      <c r="I1179" s="55"/>
      <c r="J1179" s="56"/>
      <c r="K1179" s="54"/>
      <c r="L1179" s="54"/>
      <c r="M1179" s="54"/>
      <c r="N1179" s="54"/>
      <c r="O1179" s="56"/>
      <c r="P1179" s="56"/>
      <c r="Q1179" s="56"/>
      <c r="R1179" s="38"/>
      <c r="S1179" s="39"/>
    </row>
    <row r="1180" spans="1:20" s="40" customFormat="1" ht="12" outlineLevel="4">
      <c r="A1180" s="49"/>
      <c r="B1180" s="50"/>
      <c r="C1180" s="50"/>
      <c r="D1180" s="51"/>
      <c r="E1180" s="52"/>
      <c r="F1180" s="53" t="s">
        <v>1132</v>
      </c>
      <c r="G1180" s="51"/>
      <c r="H1180" s="54">
        <v>23.65</v>
      </c>
      <c r="I1180" s="55"/>
      <c r="J1180" s="56"/>
      <c r="K1180" s="54"/>
      <c r="L1180" s="54"/>
      <c r="M1180" s="54"/>
      <c r="N1180" s="54"/>
      <c r="O1180" s="56"/>
      <c r="P1180" s="56"/>
      <c r="Q1180" s="56"/>
      <c r="R1180" s="38"/>
      <c r="S1180" s="39"/>
    </row>
    <row r="1181" spans="1:20" s="40" customFormat="1" ht="12" outlineLevel="4">
      <c r="A1181" s="49"/>
      <c r="B1181" s="50"/>
      <c r="C1181" s="50"/>
      <c r="D1181" s="51"/>
      <c r="E1181" s="52"/>
      <c r="F1181" s="53" t="s">
        <v>1133</v>
      </c>
      <c r="G1181" s="51"/>
      <c r="H1181" s="54">
        <v>14.55</v>
      </c>
      <c r="I1181" s="55"/>
      <c r="J1181" s="56"/>
      <c r="K1181" s="54"/>
      <c r="L1181" s="54"/>
      <c r="M1181" s="54"/>
      <c r="N1181" s="54"/>
      <c r="O1181" s="56"/>
      <c r="P1181" s="56"/>
      <c r="Q1181" s="56"/>
      <c r="R1181" s="38"/>
      <c r="S1181" s="39"/>
    </row>
    <row r="1182" spans="1:20" s="40" customFormat="1" ht="12" outlineLevel="4">
      <c r="A1182" s="49"/>
      <c r="B1182" s="50"/>
      <c r="C1182" s="50"/>
      <c r="D1182" s="51"/>
      <c r="E1182" s="52"/>
      <c r="F1182" s="53" t="s">
        <v>1134</v>
      </c>
      <c r="G1182" s="51"/>
      <c r="H1182" s="54">
        <v>13.24</v>
      </c>
      <c r="I1182" s="55"/>
      <c r="J1182" s="56"/>
      <c r="K1182" s="54"/>
      <c r="L1182" s="54"/>
      <c r="M1182" s="54"/>
      <c r="N1182" s="54"/>
      <c r="O1182" s="56"/>
      <c r="P1182" s="56"/>
      <c r="Q1182" s="56"/>
      <c r="R1182" s="38"/>
      <c r="S1182" s="39"/>
    </row>
    <row r="1183" spans="1:20" s="40" customFormat="1" ht="12" outlineLevel="4">
      <c r="A1183" s="49"/>
      <c r="B1183" s="50"/>
      <c r="C1183" s="50"/>
      <c r="D1183" s="51"/>
      <c r="E1183" s="52"/>
      <c r="F1183" s="53" t="s">
        <v>1135</v>
      </c>
      <c r="G1183" s="51"/>
      <c r="H1183" s="54">
        <v>0</v>
      </c>
      <c r="I1183" s="55"/>
      <c r="J1183" s="56"/>
      <c r="K1183" s="54"/>
      <c r="L1183" s="54"/>
      <c r="M1183" s="54"/>
      <c r="N1183" s="54"/>
      <c r="O1183" s="56"/>
      <c r="P1183" s="56"/>
      <c r="Q1183" s="56"/>
      <c r="R1183" s="38"/>
      <c r="S1183" s="39"/>
    </row>
    <row r="1184" spans="1:20" s="40" customFormat="1" ht="12" outlineLevel="4">
      <c r="A1184" s="49"/>
      <c r="B1184" s="50"/>
      <c r="C1184" s="50"/>
      <c r="D1184" s="51"/>
      <c r="E1184" s="52"/>
      <c r="F1184" s="53" t="s">
        <v>1132</v>
      </c>
      <c r="G1184" s="51"/>
      <c r="H1184" s="54">
        <v>23.65</v>
      </c>
      <c r="I1184" s="55"/>
      <c r="J1184" s="56"/>
      <c r="K1184" s="54"/>
      <c r="L1184" s="54"/>
      <c r="M1184" s="54"/>
      <c r="N1184" s="54"/>
      <c r="O1184" s="56"/>
      <c r="P1184" s="56"/>
      <c r="Q1184" s="56"/>
      <c r="R1184" s="38"/>
      <c r="S1184" s="39"/>
    </row>
    <row r="1185" spans="1:20" s="40" customFormat="1" ht="12" outlineLevel="4">
      <c r="A1185" s="49"/>
      <c r="B1185" s="50"/>
      <c r="C1185" s="50"/>
      <c r="D1185" s="51"/>
      <c r="E1185" s="52"/>
      <c r="F1185" s="53" t="s">
        <v>1133</v>
      </c>
      <c r="G1185" s="51"/>
      <c r="H1185" s="54">
        <v>14.55</v>
      </c>
      <c r="I1185" s="55"/>
      <c r="J1185" s="56"/>
      <c r="K1185" s="54"/>
      <c r="L1185" s="54"/>
      <c r="M1185" s="54"/>
      <c r="N1185" s="54"/>
      <c r="O1185" s="56"/>
      <c r="P1185" s="56"/>
      <c r="Q1185" s="56"/>
      <c r="R1185" s="38"/>
      <c r="S1185" s="39"/>
    </row>
    <row r="1186" spans="1:20" s="40" customFormat="1" ht="12" outlineLevel="4">
      <c r="A1186" s="49"/>
      <c r="B1186" s="50"/>
      <c r="C1186" s="50"/>
      <c r="D1186" s="51"/>
      <c r="E1186" s="52"/>
      <c r="F1186" s="53" t="s">
        <v>1134</v>
      </c>
      <c r="G1186" s="51"/>
      <c r="H1186" s="54">
        <v>13.24</v>
      </c>
      <c r="I1186" s="55"/>
      <c r="J1186" s="56"/>
      <c r="K1186" s="54"/>
      <c r="L1186" s="54"/>
      <c r="M1186" s="54"/>
      <c r="N1186" s="54"/>
      <c r="O1186" s="56"/>
      <c r="P1186" s="56"/>
      <c r="Q1186" s="56"/>
      <c r="R1186" s="38"/>
      <c r="S1186" s="39"/>
    </row>
    <row r="1187" spans="1:20" s="40" customFormat="1" ht="7.5" customHeight="1" outlineLevel="4">
      <c r="A1187" s="39"/>
      <c r="B1187" s="57"/>
      <c r="C1187" s="58"/>
      <c r="D1187" s="59"/>
      <c r="E1187" s="60"/>
      <c r="F1187" s="61"/>
      <c r="G1187" s="59"/>
      <c r="H1187" s="62"/>
      <c r="I1187" s="63"/>
      <c r="J1187" s="64"/>
      <c r="K1187" s="65"/>
      <c r="L1187" s="65"/>
      <c r="M1187" s="65"/>
      <c r="N1187" s="65"/>
      <c r="O1187" s="64"/>
      <c r="P1187" s="64"/>
      <c r="Q1187" s="64"/>
      <c r="R1187" s="38"/>
      <c r="S1187" s="39"/>
    </row>
    <row r="1188" spans="1:20" s="40" customFormat="1" ht="12" outlineLevel="3">
      <c r="A1188" s="41"/>
      <c r="B1188" s="42"/>
      <c r="C1188" s="43">
        <v>2</v>
      </c>
      <c r="D1188" s="44" t="s">
        <v>79</v>
      </c>
      <c r="E1188" s="45" t="s">
        <v>1136</v>
      </c>
      <c r="F1188" s="46" t="s">
        <v>1137</v>
      </c>
      <c r="G1188" s="44" t="s">
        <v>130</v>
      </c>
      <c r="H1188" s="47">
        <v>351.33600000000001</v>
      </c>
      <c r="I1188" s="72"/>
      <c r="J1188" s="48">
        <f>H1188*I1188</f>
        <v>0</v>
      </c>
      <c r="K1188" s="47"/>
      <c r="L1188" s="47">
        <f>H1188*K1188</f>
        <v>0</v>
      </c>
      <c r="M1188" s="47">
        <v>1.4999999999999999E-2</v>
      </c>
      <c r="N1188" s="47">
        <f>H1188*M1188</f>
        <v>5.2700399999999998</v>
      </c>
      <c r="O1188" s="48">
        <v>21</v>
      </c>
      <c r="P1188" s="48">
        <f>J1188*(O1188/100)</f>
        <v>0</v>
      </c>
      <c r="Q1188" s="48">
        <f>J1188+P1188</f>
        <v>0</v>
      </c>
      <c r="R1188" s="39"/>
      <c r="S1188" s="39"/>
      <c r="T1188" s="39"/>
    </row>
    <row r="1189" spans="1:20" s="40" customFormat="1" ht="12" outlineLevel="4">
      <c r="A1189" s="49"/>
      <c r="B1189" s="50"/>
      <c r="C1189" s="50"/>
      <c r="D1189" s="51"/>
      <c r="E1189" s="52" t="s">
        <v>14</v>
      </c>
      <c r="F1189" s="53" t="s">
        <v>1138</v>
      </c>
      <c r="G1189" s="51"/>
      <c r="H1189" s="54">
        <v>163.06399999999999</v>
      </c>
      <c r="I1189" s="55"/>
      <c r="J1189" s="56"/>
      <c r="K1189" s="54"/>
      <c r="L1189" s="54"/>
      <c r="M1189" s="54"/>
      <c r="N1189" s="54"/>
      <c r="O1189" s="56"/>
      <c r="P1189" s="56"/>
      <c r="Q1189" s="56"/>
      <c r="R1189" s="38"/>
      <c r="S1189" s="39"/>
    </row>
    <row r="1190" spans="1:20" s="40" customFormat="1" ht="12" outlineLevel="4">
      <c r="A1190" s="49"/>
      <c r="B1190" s="50"/>
      <c r="C1190" s="50"/>
      <c r="D1190" s="51"/>
      <c r="E1190" s="52"/>
      <c r="F1190" s="53" t="s">
        <v>1139</v>
      </c>
      <c r="G1190" s="51"/>
      <c r="H1190" s="54">
        <v>133.672</v>
      </c>
      <c r="I1190" s="55"/>
      <c r="J1190" s="56"/>
      <c r="K1190" s="54"/>
      <c r="L1190" s="54"/>
      <c r="M1190" s="54"/>
      <c r="N1190" s="54"/>
      <c r="O1190" s="56"/>
      <c r="P1190" s="56"/>
      <c r="Q1190" s="56"/>
      <c r="R1190" s="38"/>
      <c r="S1190" s="39"/>
    </row>
    <row r="1191" spans="1:20" s="40" customFormat="1" ht="12" outlineLevel="4">
      <c r="A1191" s="49"/>
      <c r="B1191" s="50"/>
      <c r="C1191" s="50"/>
      <c r="D1191" s="51"/>
      <c r="E1191" s="52"/>
      <c r="F1191" s="53" t="s">
        <v>1140</v>
      </c>
      <c r="G1191" s="51"/>
      <c r="H1191" s="54">
        <v>54.6</v>
      </c>
      <c r="I1191" s="55"/>
      <c r="J1191" s="56"/>
      <c r="K1191" s="54"/>
      <c r="L1191" s="54"/>
      <c r="M1191" s="54"/>
      <c r="N1191" s="54"/>
      <c r="O1191" s="56"/>
      <c r="P1191" s="56"/>
      <c r="Q1191" s="56"/>
      <c r="R1191" s="38"/>
      <c r="S1191" s="39"/>
    </row>
    <row r="1192" spans="1:20" s="40" customFormat="1" ht="7.5" customHeight="1" outlineLevel="4">
      <c r="A1192" s="39"/>
      <c r="B1192" s="57"/>
      <c r="C1192" s="58"/>
      <c r="D1192" s="59"/>
      <c r="E1192" s="60"/>
      <c r="F1192" s="61"/>
      <c r="G1192" s="59"/>
      <c r="H1192" s="62"/>
      <c r="I1192" s="63"/>
      <c r="J1192" s="64"/>
      <c r="K1192" s="65"/>
      <c r="L1192" s="65"/>
      <c r="M1192" s="65"/>
      <c r="N1192" s="65"/>
      <c r="O1192" s="64"/>
      <c r="P1192" s="64"/>
      <c r="Q1192" s="64"/>
      <c r="R1192" s="38"/>
      <c r="S1192" s="39"/>
    </row>
    <row r="1193" spans="1:20" s="40" customFormat="1" ht="12" outlineLevel="3">
      <c r="A1193" s="41"/>
      <c r="B1193" s="42"/>
      <c r="C1193" s="43">
        <v>3</v>
      </c>
      <c r="D1193" s="44" t="s">
        <v>79</v>
      </c>
      <c r="E1193" s="45" t="s">
        <v>1141</v>
      </c>
      <c r="F1193" s="46" t="s">
        <v>1142</v>
      </c>
      <c r="G1193" s="44" t="s">
        <v>176</v>
      </c>
      <c r="H1193" s="47">
        <v>97.825000000000003</v>
      </c>
      <c r="I1193" s="72"/>
      <c r="J1193" s="48">
        <f>H1193*I1193</f>
        <v>0</v>
      </c>
      <c r="K1193" s="47"/>
      <c r="L1193" s="47">
        <f>H1193*K1193</f>
        <v>0</v>
      </c>
      <c r="M1193" s="47">
        <v>1.4E-2</v>
      </c>
      <c r="N1193" s="47">
        <f>H1193*M1193</f>
        <v>1.36955</v>
      </c>
      <c r="O1193" s="48">
        <v>21</v>
      </c>
      <c r="P1193" s="48">
        <f>J1193*(O1193/100)</f>
        <v>0</v>
      </c>
      <c r="Q1193" s="48">
        <f>J1193+P1193</f>
        <v>0</v>
      </c>
      <c r="R1193" s="39"/>
      <c r="S1193" s="39"/>
      <c r="T1193" s="39"/>
    </row>
    <row r="1194" spans="1:20" s="40" customFormat="1" ht="12" outlineLevel="4">
      <c r="A1194" s="49"/>
      <c r="B1194" s="50"/>
      <c r="C1194" s="50"/>
      <c r="D1194" s="51"/>
      <c r="E1194" s="52" t="s">
        <v>14</v>
      </c>
      <c r="F1194" s="53" t="s">
        <v>1143</v>
      </c>
      <c r="G1194" s="51"/>
      <c r="H1194" s="54">
        <v>0</v>
      </c>
      <c r="I1194" s="55"/>
      <c r="J1194" s="56"/>
      <c r="K1194" s="54"/>
      <c r="L1194" s="54"/>
      <c r="M1194" s="54"/>
      <c r="N1194" s="54"/>
      <c r="O1194" s="56"/>
      <c r="P1194" s="56"/>
      <c r="Q1194" s="56"/>
      <c r="R1194" s="38"/>
      <c r="S1194" s="39"/>
    </row>
    <row r="1195" spans="1:20" s="40" customFormat="1" ht="12" outlineLevel="4">
      <c r="A1195" s="49"/>
      <c r="B1195" s="50"/>
      <c r="C1195" s="50"/>
      <c r="D1195" s="51"/>
      <c r="E1195" s="52"/>
      <c r="F1195" s="53" t="s">
        <v>1144</v>
      </c>
      <c r="G1195" s="51"/>
      <c r="H1195" s="54">
        <v>45.825000000000003</v>
      </c>
      <c r="I1195" s="55"/>
      <c r="J1195" s="56"/>
      <c r="K1195" s="54"/>
      <c r="L1195" s="54"/>
      <c r="M1195" s="54"/>
      <c r="N1195" s="54"/>
      <c r="O1195" s="56"/>
      <c r="P1195" s="56"/>
      <c r="Q1195" s="56"/>
      <c r="R1195" s="38"/>
      <c r="S1195" s="39"/>
    </row>
    <row r="1196" spans="1:20" s="40" customFormat="1" ht="12" outlineLevel="4">
      <c r="A1196" s="49"/>
      <c r="B1196" s="50"/>
      <c r="C1196" s="50"/>
      <c r="D1196" s="51"/>
      <c r="E1196" s="52"/>
      <c r="F1196" s="53" t="s">
        <v>1145</v>
      </c>
      <c r="G1196" s="51"/>
      <c r="H1196" s="54">
        <v>37.200000000000003</v>
      </c>
      <c r="I1196" s="55"/>
      <c r="J1196" s="56"/>
      <c r="K1196" s="54"/>
      <c r="L1196" s="54"/>
      <c r="M1196" s="54"/>
      <c r="N1196" s="54"/>
      <c r="O1196" s="56"/>
      <c r="P1196" s="56"/>
      <c r="Q1196" s="56"/>
      <c r="R1196" s="38"/>
      <c r="S1196" s="39"/>
    </row>
    <row r="1197" spans="1:20" s="40" customFormat="1" ht="12" outlineLevel="4">
      <c r="A1197" s="49"/>
      <c r="B1197" s="50"/>
      <c r="C1197" s="50"/>
      <c r="D1197" s="51"/>
      <c r="E1197" s="52"/>
      <c r="F1197" s="53" t="s">
        <v>1146</v>
      </c>
      <c r="G1197" s="51"/>
      <c r="H1197" s="54">
        <v>14.8</v>
      </c>
      <c r="I1197" s="55"/>
      <c r="J1197" s="56"/>
      <c r="K1197" s="54"/>
      <c r="L1197" s="54"/>
      <c r="M1197" s="54"/>
      <c r="N1197" s="54"/>
      <c r="O1197" s="56"/>
      <c r="P1197" s="56"/>
      <c r="Q1197" s="56"/>
      <c r="R1197" s="38"/>
      <c r="S1197" s="39"/>
    </row>
    <row r="1198" spans="1:20" s="40" customFormat="1" ht="7.5" customHeight="1" outlineLevel="4">
      <c r="A1198" s="39"/>
      <c r="B1198" s="57"/>
      <c r="C1198" s="58"/>
      <c r="D1198" s="59"/>
      <c r="E1198" s="60"/>
      <c r="F1198" s="61"/>
      <c r="G1198" s="59"/>
      <c r="H1198" s="62"/>
      <c r="I1198" s="63"/>
      <c r="J1198" s="64"/>
      <c r="K1198" s="65"/>
      <c r="L1198" s="65"/>
      <c r="M1198" s="65"/>
      <c r="N1198" s="65"/>
      <c r="O1198" s="64"/>
      <c r="P1198" s="64"/>
      <c r="Q1198" s="64"/>
      <c r="R1198" s="38"/>
      <c r="S1198" s="39"/>
    </row>
    <row r="1199" spans="1:20" s="40" customFormat="1" ht="24" outlineLevel="3">
      <c r="A1199" s="41"/>
      <c r="B1199" s="42"/>
      <c r="C1199" s="43">
        <v>4</v>
      </c>
      <c r="D1199" s="44" t="s">
        <v>79</v>
      </c>
      <c r="E1199" s="45" t="s">
        <v>1147</v>
      </c>
      <c r="F1199" s="46" t="s">
        <v>1148</v>
      </c>
      <c r="G1199" s="44" t="s">
        <v>130</v>
      </c>
      <c r="H1199" s="47">
        <v>343.548</v>
      </c>
      <c r="I1199" s="72"/>
      <c r="J1199" s="48">
        <f>H1199*I1199</f>
        <v>0</v>
      </c>
      <c r="K1199" s="47"/>
      <c r="L1199" s="47">
        <f>H1199*K1199</f>
        <v>0</v>
      </c>
      <c r="M1199" s="47"/>
      <c r="N1199" s="47">
        <f>H1199*M1199</f>
        <v>0</v>
      </c>
      <c r="O1199" s="48">
        <v>21</v>
      </c>
      <c r="P1199" s="48">
        <f>J1199*(O1199/100)</f>
        <v>0</v>
      </c>
      <c r="Q1199" s="48">
        <f>J1199+P1199</f>
        <v>0</v>
      </c>
      <c r="R1199" s="39"/>
      <c r="S1199" s="39"/>
      <c r="T1199" s="39"/>
    </row>
    <row r="1200" spans="1:20" s="40" customFormat="1" ht="12" outlineLevel="4">
      <c r="A1200" s="49"/>
      <c r="B1200" s="50"/>
      <c r="C1200" s="50"/>
      <c r="D1200" s="51"/>
      <c r="E1200" s="52" t="s">
        <v>14</v>
      </c>
      <c r="F1200" s="53" t="s">
        <v>1069</v>
      </c>
      <c r="G1200" s="51"/>
      <c r="H1200" s="54">
        <v>0</v>
      </c>
      <c r="I1200" s="55"/>
      <c r="J1200" s="56"/>
      <c r="K1200" s="54"/>
      <c r="L1200" s="54"/>
      <c r="M1200" s="54"/>
      <c r="N1200" s="54"/>
      <c r="O1200" s="56"/>
      <c r="P1200" s="56"/>
      <c r="Q1200" s="56"/>
      <c r="R1200" s="38"/>
      <c r="S1200" s="39"/>
    </row>
    <row r="1201" spans="1:20" s="40" customFormat="1" ht="12" outlineLevel="4">
      <c r="A1201" s="49"/>
      <c r="B1201" s="50"/>
      <c r="C1201" s="50"/>
      <c r="D1201" s="51"/>
      <c r="E1201" s="52"/>
      <c r="F1201" s="53" t="s">
        <v>1149</v>
      </c>
      <c r="G1201" s="51"/>
      <c r="H1201" s="54">
        <v>159.16499999999999</v>
      </c>
      <c r="I1201" s="55"/>
      <c r="J1201" s="56"/>
      <c r="K1201" s="54"/>
      <c r="L1201" s="54"/>
      <c r="M1201" s="54"/>
      <c r="N1201" s="54"/>
      <c r="O1201" s="56"/>
      <c r="P1201" s="56"/>
      <c r="Q1201" s="56"/>
      <c r="R1201" s="38"/>
      <c r="S1201" s="39"/>
    </row>
    <row r="1202" spans="1:20" s="40" customFormat="1" ht="12" outlineLevel="4">
      <c r="A1202" s="49"/>
      <c r="B1202" s="50"/>
      <c r="C1202" s="50"/>
      <c r="D1202" s="51"/>
      <c r="E1202" s="52"/>
      <c r="F1202" s="53" t="s">
        <v>1150</v>
      </c>
      <c r="G1202" s="51"/>
      <c r="H1202" s="54">
        <v>131.28299999999999</v>
      </c>
      <c r="I1202" s="55"/>
      <c r="J1202" s="56"/>
      <c r="K1202" s="54"/>
      <c r="L1202" s="54"/>
      <c r="M1202" s="54"/>
      <c r="N1202" s="54"/>
      <c r="O1202" s="56"/>
      <c r="P1202" s="56"/>
      <c r="Q1202" s="56"/>
      <c r="R1202" s="38"/>
      <c r="S1202" s="39"/>
    </row>
    <row r="1203" spans="1:20" s="40" customFormat="1" ht="12" outlineLevel="4">
      <c r="A1203" s="49"/>
      <c r="B1203" s="50"/>
      <c r="C1203" s="50"/>
      <c r="D1203" s="51"/>
      <c r="E1203" s="52"/>
      <c r="F1203" s="53" t="s">
        <v>1151</v>
      </c>
      <c r="G1203" s="51"/>
      <c r="H1203" s="54">
        <v>53.1</v>
      </c>
      <c r="I1203" s="55"/>
      <c r="J1203" s="56"/>
      <c r="K1203" s="54"/>
      <c r="L1203" s="54"/>
      <c r="M1203" s="54"/>
      <c r="N1203" s="54"/>
      <c r="O1203" s="56"/>
      <c r="P1203" s="56"/>
      <c r="Q1203" s="56"/>
      <c r="R1203" s="38"/>
      <c r="S1203" s="39"/>
    </row>
    <row r="1204" spans="1:20" s="40" customFormat="1" ht="7.5" customHeight="1" outlineLevel="4">
      <c r="A1204" s="39"/>
      <c r="B1204" s="57"/>
      <c r="C1204" s="58"/>
      <c r="D1204" s="59"/>
      <c r="E1204" s="60"/>
      <c r="F1204" s="61"/>
      <c r="G1204" s="59"/>
      <c r="H1204" s="62"/>
      <c r="I1204" s="63"/>
      <c r="J1204" s="64"/>
      <c r="K1204" s="65"/>
      <c r="L1204" s="65"/>
      <c r="M1204" s="65"/>
      <c r="N1204" s="65"/>
      <c r="O1204" s="64"/>
      <c r="P1204" s="64"/>
      <c r="Q1204" s="64"/>
      <c r="R1204" s="38"/>
      <c r="S1204" s="39"/>
    </row>
    <row r="1205" spans="1:20" s="40" customFormat="1" ht="12" outlineLevel="3">
      <c r="A1205" s="41"/>
      <c r="B1205" s="42"/>
      <c r="C1205" s="43">
        <v>5</v>
      </c>
      <c r="D1205" s="44" t="s">
        <v>123</v>
      </c>
      <c r="E1205" s="45" t="s">
        <v>1152</v>
      </c>
      <c r="F1205" s="46" t="s">
        <v>1153</v>
      </c>
      <c r="G1205" s="44" t="s">
        <v>82</v>
      </c>
      <c r="H1205" s="47">
        <v>9.4476000000000013</v>
      </c>
      <c r="I1205" s="72"/>
      <c r="J1205" s="48">
        <f>H1205*I1205</f>
        <v>0</v>
      </c>
      <c r="K1205" s="47">
        <v>0.55000000000000004</v>
      </c>
      <c r="L1205" s="47">
        <f>H1205*K1205</f>
        <v>5.1961800000000009</v>
      </c>
      <c r="M1205" s="47"/>
      <c r="N1205" s="47">
        <f>H1205*M1205</f>
        <v>0</v>
      </c>
      <c r="O1205" s="48">
        <v>21</v>
      </c>
      <c r="P1205" s="48">
        <f>J1205*(O1205/100)</f>
        <v>0</v>
      </c>
      <c r="Q1205" s="48">
        <f>J1205+P1205</f>
        <v>0</v>
      </c>
      <c r="R1205" s="39"/>
      <c r="S1205" s="39"/>
      <c r="T1205" s="39"/>
    </row>
    <row r="1206" spans="1:20" s="40" customFormat="1" ht="12" outlineLevel="4">
      <c r="A1206" s="49"/>
      <c r="B1206" s="50"/>
      <c r="C1206" s="50"/>
      <c r="D1206" s="51"/>
      <c r="E1206" s="52" t="s">
        <v>14</v>
      </c>
      <c r="F1206" s="53" t="s">
        <v>1154</v>
      </c>
      <c r="G1206" s="51"/>
      <c r="H1206" s="54">
        <v>8.5887000000000011</v>
      </c>
      <c r="I1206" s="55"/>
      <c r="J1206" s="56"/>
      <c r="K1206" s="54"/>
      <c r="L1206" s="54"/>
      <c r="M1206" s="54"/>
      <c r="N1206" s="54"/>
      <c r="O1206" s="56"/>
      <c r="P1206" s="56"/>
      <c r="Q1206" s="56"/>
      <c r="R1206" s="38"/>
      <c r="S1206" s="39"/>
    </row>
    <row r="1207" spans="1:20" s="40" customFormat="1" ht="12" outlineLevel="4">
      <c r="A1207" s="49"/>
      <c r="B1207" s="50"/>
      <c r="C1207" s="50"/>
      <c r="D1207" s="51"/>
      <c r="E1207" s="52"/>
      <c r="F1207" s="53" t="s">
        <v>1155</v>
      </c>
      <c r="G1207" s="51"/>
      <c r="H1207" s="54">
        <v>0.85890000000000011</v>
      </c>
      <c r="I1207" s="55"/>
      <c r="J1207" s="56"/>
      <c r="K1207" s="54"/>
      <c r="L1207" s="54"/>
      <c r="M1207" s="54"/>
      <c r="N1207" s="54"/>
      <c r="O1207" s="56"/>
      <c r="P1207" s="56"/>
      <c r="Q1207" s="56"/>
      <c r="R1207" s="38"/>
      <c r="S1207" s="39"/>
    </row>
    <row r="1208" spans="1:20" s="40" customFormat="1" ht="7.5" customHeight="1" outlineLevel="4">
      <c r="A1208" s="39"/>
      <c r="B1208" s="57"/>
      <c r="C1208" s="58"/>
      <c r="D1208" s="59"/>
      <c r="E1208" s="60"/>
      <c r="F1208" s="61"/>
      <c r="G1208" s="59"/>
      <c r="H1208" s="62"/>
      <c r="I1208" s="63"/>
      <c r="J1208" s="64"/>
      <c r="K1208" s="65"/>
      <c r="L1208" s="65"/>
      <c r="M1208" s="65"/>
      <c r="N1208" s="65"/>
      <c r="O1208" s="64"/>
      <c r="P1208" s="64"/>
      <c r="Q1208" s="64"/>
      <c r="R1208" s="38"/>
      <c r="S1208" s="39"/>
    </row>
    <row r="1209" spans="1:20" s="40" customFormat="1" ht="24" outlineLevel="3">
      <c r="A1209" s="41"/>
      <c r="B1209" s="42"/>
      <c r="C1209" s="43">
        <v>6</v>
      </c>
      <c r="D1209" s="44" t="s">
        <v>79</v>
      </c>
      <c r="E1209" s="45" t="s">
        <v>1156</v>
      </c>
      <c r="F1209" s="46" t="s">
        <v>1157</v>
      </c>
      <c r="G1209" s="44" t="s">
        <v>176</v>
      </c>
      <c r="H1209" s="47">
        <v>97.825000000000003</v>
      </c>
      <c r="I1209" s="72"/>
      <c r="J1209" s="48">
        <f>H1209*I1209</f>
        <v>0</v>
      </c>
      <c r="K1209" s="47"/>
      <c r="L1209" s="47">
        <f>H1209*K1209</f>
        <v>0</v>
      </c>
      <c r="M1209" s="47"/>
      <c r="N1209" s="47">
        <f>H1209*M1209</f>
        <v>0</v>
      </c>
      <c r="O1209" s="48">
        <v>21</v>
      </c>
      <c r="P1209" s="48">
        <f>J1209*(O1209/100)</f>
        <v>0</v>
      </c>
      <c r="Q1209" s="48">
        <f>J1209+P1209</f>
        <v>0</v>
      </c>
      <c r="R1209" s="39"/>
      <c r="S1209" s="39"/>
      <c r="T1209" s="39"/>
    </row>
    <row r="1210" spans="1:20" s="40" customFormat="1" ht="12" outlineLevel="4">
      <c r="A1210" s="49"/>
      <c r="B1210" s="50"/>
      <c r="C1210" s="50"/>
      <c r="D1210" s="51"/>
      <c r="E1210" s="52" t="s">
        <v>14</v>
      </c>
      <c r="F1210" s="53" t="s">
        <v>1143</v>
      </c>
      <c r="G1210" s="51"/>
      <c r="H1210" s="54">
        <v>0</v>
      </c>
      <c r="I1210" s="55"/>
      <c r="J1210" s="56"/>
      <c r="K1210" s="54"/>
      <c r="L1210" s="54"/>
      <c r="M1210" s="54"/>
      <c r="N1210" s="54"/>
      <c r="O1210" s="56"/>
      <c r="P1210" s="56"/>
      <c r="Q1210" s="56"/>
      <c r="R1210" s="38"/>
      <c r="S1210" s="39"/>
    </row>
    <row r="1211" spans="1:20" s="40" customFormat="1" ht="12" outlineLevel="4">
      <c r="A1211" s="49"/>
      <c r="B1211" s="50"/>
      <c r="C1211" s="50"/>
      <c r="D1211" s="51"/>
      <c r="E1211" s="52"/>
      <c r="F1211" s="53" t="s">
        <v>1144</v>
      </c>
      <c r="G1211" s="51"/>
      <c r="H1211" s="54">
        <v>45.825000000000003</v>
      </c>
      <c r="I1211" s="55"/>
      <c r="J1211" s="56"/>
      <c r="K1211" s="54"/>
      <c r="L1211" s="54"/>
      <c r="M1211" s="54"/>
      <c r="N1211" s="54"/>
      <c r="O1211" s="56"/>
      <c r="P1211" s="56"/>
      <c r="Q1211" s="56"/>
      <c r="R1211" s="38"/>
      <c r="S1211" s="39"/>
    </row>
    <row r="1212" spans="1:20" s="40" customFormat="1" ht="12" outlineLevel="4">
      <c r="A1212" s="49"/>
      <c r="B1212" s="50"/>
      <c r="C1212" s="50"/>
      <c r="D1212" s="51"/>
      <c r="E1212" s="52"/>
      <c r="F1212" s="53" t="s">
        <v>1145</v>
      </c>
      <c r="G1212" s="51"/>
      <c r="H1212" s="54">
        <v>37.200000000000003</v>
      </c>
      <c r="I1212" s="55"/>
      <c r="J1212" s="56"/>
      <c r="K1212" s="54"/>
      <c r="L1212" s="54"/>
      <c r="M1212" s="54"/>
      <c r="N1212" s="54"/>
      <c r="O1212" s="56"/>
      <c r="P1212" s="56"/>
      <c r="Q1212" s="56"/>
      <c r="R1212" s="38"/>
      <c r="S1212" s="39"/>
    </row>
    <row r="1213" spans="1:20" s="40" customFormat="1" ht="12" outlineLevel="4">
      <c r="A1213" s="49"/>
      <c r="B1213" s="50"/>
      <c r="C1213" s="50"/>
      <c r="D1213" s="51"/>
      <c r="E1213" s="52"/>
      <c r="F1213" s="53" t="s">
        <v>1146</v>
      </c>
      <c r="G1213" s="51"/>
      <c r="H1213" s="54">
        <v>14.8</v>
      </c>
      <c r="I1213" s="55"/>
      <c r="J1213" s="56"/>
      <c r="K1213" s="54"/>
      <c r="L1213" s="54"/>
      <c r="M1213" s="54"/>
      <c r="N1213" s="54"/>
      <c r="O1213" s="56"/>
      <c r="P1213" s="56"/>
      <c r="Q1213" s="56"/>
      <c r="R1213" s="38"/>
      <c r="S1213" s="39"/>
    </row>
    <row r="1214" spans="1:20" s="40" customFormat="1" ht="7.5" customHeight="1" outlineLevel="4">
      <c r="A1214" s="39"/>
      <c r="B1214" s="57"/>
      <c r="C1214" s="58"/>
      <c r="D1214" s="59"/>
      <c r="E1214" s="60"/>
      <c r="F1214" s="61"/>
      <c r="G1214" s="59"/>
      <c r="H1214" s="62"/>
      <c r="I1214" s="63"/>
      <c r="J1214" s="64"/>
      <c r="K1214" s="65"/>
      <c r="L1214" s="65"/>
      <c r="M1214" s="65"/>
      <c r="N1214" s="65"/>
      <c r="O1214" s="64"/>
      <c r="P1214" s="64"/>
      <c r="Q1214" s="64"/>
      <c r="R1214" s="38"/>
      <c r="S1214" s="39"/>
    </row>
    <row r="1215" spans="1:20" s="40" customFormat="1" ht="12" outlineLevel="3">
      <c r="A1215" s="41"/>
      <c r="B1215" s="42"/>
      <c r="C1215" s="43">
        <v>7</v>
      </c>
      <c r="D1215" s="44" t="s">
        <v>123</v>
      </c>
      <c r="E1215" s="45" t="s">
        <v>1158</v>
      </c>
      <c r="F1215" s="46" t="s">
        <v>1159</v>
      </c>
      <c r="G1215" s="44" t="s">
        <v>82</v>
      </c>
      <c r="H1215" s="47">
        <v>2.0660400000000001</v>
      </c>
      <c r="I1215" s="72"/>
      <c r="J1215" s="48">
        <f>H1215*I1215</f>
        <v>0</v>
      </c>
      <c r="K1215" s="47">
        <v>0.55000000000000004</v>
      </c>
      <c r="L1215" s="47">
        <f>H1215*K1215</f>
        <v>1.1363220000000001</v>
      </c>
      <c r="M1215" s="47"/>
      <c r="N1215" s="47">
        <f>H1215*M1215</f>
        <v>0</v>
      </c>
      <c r="O1215" s="48">
        <v>21</v>
      </c>
      <c r="P1215" s="48">
        <f>J1215*(O1215/100)</f>
        <v>0</v>
      </c>
      <c r="Q1215" s="48">
        <f>J1215+P1215</f>
        <v>0</v>
      </c>
      <c r="R1215" s="39"/>
      <c r="S1215" s="39"/>
      <c r="T1215" s="39"/>
    </row>
    <row r="1216" spans="1:20" s="40" customFormat="1" ht="12" outlineLevel="4">
      <c r="A1216" s="49"/>
      <c r="B1216" s="50"/>
      <c r="C1216" s="50"/>
      <c r="D1216" s="51"/>
      <c r="E1216" s="52" t="s">
        <v>14</v>
      </c>
      <c r="F1216" s="53" t="s">
        <v>1143</v>
      </c>
      <c r="G1216" s="51"/>
      <c r="H1216" s="54">
        <v>0</v>
      </c>
      <c r="I1216" s="55"/>
      <c r="J1216" s="56"/>
      <c r="K1216" s="54"/>
      <c r="L1216" s="54"/>
      <c r="M1216" s="54"/>
      <c r="N1216" s="54"/>
      <c r="O1216" s="56"/>
      <c r="P1216" s="56"/>
      <c r="Q1216" s="56"/>
      <c r="R1216" s="38"/>
      <c r="S1216" s="39"/>
    </row>
    <row r="1217" spans="1:20" s="40" customFormat="1" ht="12" outlineLevel="4">
      <c r="A1217" s="49"/>
      <c r="B1217" s="50"/>
      <c r="C1217" s="50"/>
      <c r="D1217" s="51"/>
      <c r="E1217" s="52"/>
      <c r="F1217" s="53" t="s">
        <v>1160</v>
      </c>
      <c r="G1217" s="51"/>
      <c r="H1217" s="54">
        <v>0.87983999999999996</v>
      </c>
      <c r="I1217" s="55"/>
      <c r="J1217" s="56"/>
      <c r="K1217" s="54"/>
      <c r="L1217" s="54"/>
      <c r="M1217" s="54"/>
      <c r="N1217" s="54"/>
      <c r="O1217" s="56"/>
      <c r="P1217" s="56"/>
      <c r="Q1217" s="56"/>
      <c r="R1217" s="38"/>
      <c r="S1217" s="39"/>
    </row>
    <row r="1218" spans="1:20" s="40" customFormat="1" ht="12" outlineLevel="4">
      <c r="A1218" s="49"/>
      <c r="B1218" s="50"/>
      <c r="C1218" s="50"/>
      <c r="D1218" s="51"/>
      <c r="E1218" s="52"/>
      <c r="F1218" s="53" t="s">
        <v>1161</v>
      </c>
      <c r="G1218" s="51"/>
      <c r="H1218" s="54">
        <v>0.7142400000000001</v>
      </c>
      <c r="I1218" s="55"/>
      <c r="J1218" s="56"/>
      <c r="K1218" s="54"/>
      <c r="L1218" s="54"/>
      <c r="M1218" s="54"/>
      <c r="N1218" s="54"/>
      <c r="O1218" s="56"/>
      <c r="P1218" s="56"/>
      <c r="Q1218" s="56"/>
      <c r="R1218" s="38"/>
      <c r="S1218" s="39"/>
    </row>
    <row r="1219" spans="1:20" s="40" customFormat="1" ht="12" outlineLevel="4">
      <c r="A1219" s="49"/>
      <c r="B1219" s="50"/>
      <c r="C1219" s="50"/>
      <c r="D1219" s="51"/>
      <c r="E1219" s="52"/>
      <c r="F1219" s="53" t="s">
        <v>1162</v>
      </c>
      <c r="G1219" s="51"/>
      <c r="H1219" s="54">
        <v>0.28416000000000002</v>
      </c>
      <c r="I1219" s="55"/>
      <c r="J1219" s="56"/>
      <c r="K1219" s="54"/>
      <c r="L1219" s="54"/>
      <c r="M1219" s="54"/>
      <c r="N1219" s="54"/>
      <c r="O1219" s="56"/>
      <c r="P1219" s="56"/>
      <c r="Q1219" s="56"/>
      <c r="R1219" s="38"/>
      <c r="S1219" s="39"/>
    </row>
    <row r="1220" spans="1:20" s="40" customFormat="1" ht="12" outlineLevel="4">
      <c r="A1220" s="49"/>
      <c r="B1220" s="50"/>
      <c r="C1220" s="50"/>
      <c r="D1220" s="51"/>
      <c r="E1220" s="52"/>
      <c r="F1220" s="53" t="s">
        <v>437</v>
      </c>
      <c r="G1220" s="51"/>
      <c r="H1220" s="54">
        <v>1.8782399999999999</v>
      </c>
      <c r="I1220" s="55"/>
      <c r="J1220" s="56"/>
      <c r="K1220" s="54"/>
      <c r="L1220" s="54"/>
      <c r="M1220" s="54"/>
      <c r="N1220" s="54"/>
      <c r="O1220" s="56"/>
      <c r="P1220" s="56"/>
      <c r="Q1220" s="56"/>
      <c r="R1220" s="38"/>
      <c r="S1220" s="39"/>
    </row>
    <row r="1221" spans="1:20" s="40" customFormat="1" ht="12" outlineLevel="4">
      <c r="A1221" s="49"/>
      <c r="B1221" s="50"/>
      <c r="C1221" s="50"/>
      <c r="D1221" s="51"/>
      <c r="E1221" s="52"/>
      <c r="F1221" s="53" t="s">
        <v>1163</v>
      </c>
      <c r="G1221" s="51"/>
      <c r="H1221" s="54">
        <v>0.18779999999999999</v>
      </c>
      <c r="I1221" s="55"/>
      <c r="J1221" s="56"/>
      <c r="K1221" s="54"/>
      <c r="L1221" s="54"/>
      <c r="M1221" s="54"/>
      <c r="N1221" s="54"/>
      <c r="O1221" s="56"/>
      <c r="P1221" s="56"/>
      <c r="Q1221" s="56"/>
      <c r="R1221" s="38"/>
      <c r="S1221" s="39"/>
    </row>
    <row r="1222" spans="1:20" s="40" customFormat="1" ht="7.5" customHeight="1" outlineLevel="4">
      <c r="A1222" s="39"/>
      <c r="B1222" s="57"/>
      <c r="C1222" s="58"/>
      <c r="D1222" s="59"/>
      <c r="E1222" s="60"/>
      <c r="F1222" s="61"/>
      <c r="G1222" s="59"/>
      <c r="H1222" s="62"/>
      <c r="I1222" s="63"/>
      <c r="J1222" s="64"/>
      <c r="K1222" s="65"/>
      <c r="L1222" s="65"/>
      <c r="M1222" s="65"/>
      <c r="N1222" s="65"/>
      <c r="O1222" s="64"/>
      <c r="P1222" s="64"/>
      <c r="Q1222" s="64"/>
      <c r="R1222" s="38"/>
      <c r="S1222" s="39"/>
    </row>
    <row r="1223" spans="1:20" s="40" customFormat="1" ht="12" outlineLevel="3">
      <c r="A1223" s="41"/>
      <c r="B1223" s="42"/>
      <c r="C1223" s="43">
        <v>8</v>
      </c>
      <c r="D1223" s="44" t="s">
        <v>79</v>
      </c>
      <c r="E1223" s="45" t="s">
        <v>1164</v>
      </c>
      <c r="F1223" s="46" t="s">
        <v>1165</v>
      </c>
      <c r="G1223" s="44" t="s">
        <v>82</v>
      </c>
      <c r="H1223" s="47">
        <v>11.513999999999999</v>
      </c>
      <c r="I1223" s="72"/>
      <c r="J1223" s="48">
        <f>H1223*I1223</f>
        <v>0</v>
      </c>
      <c r="K1223" s="47">
        <v>2.3369999999999998E-2</v>
      </c>
      <c r="L1223" s="47">
        <f>H1223*K1223</f>
        <v>0.26908217999999995</v>
      </c>
      <c r="M1223" s="47"/>
      <c r="N1223" s="47">
        <f>H1223*M1223</f>
        <v>0</v>
      </c>
      <c r="O1223" s="48">
        <v>21</v>
      </c>
      <c r="P1223" s="48">
        <f>J1223*(O1223/100)</f>
        <v>0</v>
      </c>
      <c r="Q1223" s="48">
        <f>J1223+P1223</f>
        <v>0</v>
      </c>
      <c r="R1223" s="39"/>
      <c r="S1223" s="39"/>
      <c r="T1223" s="39"/>
    </row>
    <row r="1224" spans="1:20" s="40" customFormat="1" ht="12" outlineLevel="4">
      <c r="A1224" s="49"/>
      <c r="B1224" s="50"/>
      <c r="C1224" s="50"/>
      <c r="D1224" s="51"/>
      <c r="E1224" s="52" t="s">
        <v>14</v>
      </c>
      <c r="F1224" s="53" t="s">
        <v>1166</v>
      </c>
      <c r="G1224" s="51"/>
      <c r="H1224" s="54">
        <v>9.4480000000000004</v>
      </c>
      <c r="I1224" s="55"/>
      <c r="J1224" s="56"/>
      <c r="K1224" s="54"/>
      <c r="L1224" s="54"/>
      <c r="M1224" s="54"/>
      <c r="N1224" s="54"/>
      <c r="O1224" s="56"/>
      <c r="P1224" s="56"/>
      <c r="Q1224" s="56"/>
      <c r="R1224" s="38"/>
      <c r="S1224" s="39"/>
    </row>
    <row r="1225" spans="1:20" s="40" customFormat="1" ht="12" outlineLevel="4">
      <c r="A1225" s="49"/>
      <c r="B1225" s="50"/>
      <c r="C1225" s="50"/>
      <c r="D1225" s="51"/>
      <c r="E1225" s="52"/>
      <c r="F1225" s="53" t="s">
        <v>1167</v>
      </c>
      <c r="G1225" s="51"/>
      <c r="H1225" s="54">
        <v>2.0659999999999998</v>
      </c>
      <c r="I1225" s="55"/>
      <c r="J1225" s="56"/>
      <c r="K1225" s="54"/>
      <c r="L1225" s="54"/>
      <c r="M1225" s="54"/>
      <c r="N1225" s="54"/>
      <c r="O1225" s="56"/>
      <c r="P1225" s="56"/>
      <c r="Q1225" s="56"/>
      <c r="R1225" s="38"/>
      <c r="S1225" s="39"/>
    </row>
    <row r="1226" spans="1:20" s="40" customFormat="1" ht="7.5" customHeight="1" outlineLevel="4">
      <c r="A1226" s="39"/>
      <c r="B1226" s="57"/>
      <c r="C1226" s="58"/>
      <c r="D1226" s="59"/>
      <c r="E1226" s="60"/>
      <c r="F1226" s="61"/>
      <c r="G1226" s="59"/>
      <c r="H1226" s="62"/>
      <c r="I1226" s="63"/>
      <c r="J1226" s="64"/>
      <c r="K1226" s="65"/>
      <c r="L1226" s="65"/>
      <c r="M1226" s="65"/>
      <c r="N1226" s="65"/>
      <c r="O1226" s="64"/>
      <c r="P1226" s="64"/>
      <c r="Q1226" s="64"/>
      <c r="R1226" s="38"/>
      <c r="S1226" s="39"/>
    </row>
    <row r="1227" spans="1:20" s="40" customFormat="1" ht="12" outlineLevel="3">
      <c r="A1227" s="41"/>
      <c r="B1227" s="42"/>
      <c r="C1227" s="43">
        <v>9</v>
      </c>
      <c r="D1227" s="44" t="s">
        <v>79</v>
      </c>
      <c r="E1227" s="45" t="s">
        <v>1168</v>
      </c>
      <c r="F1227" s="46" t="s">
        <v>1169</v>
      </c>
      <c r="G1227" s="44" t="s">
        <v>82</v>
      </c>
      <c r="H1227" s="47">
        <v>11.513999999999999</v>
      </c>
      <c r="I1227" s="72"/>
      <c r="J1227" s="48">
        <f>H1227*I1227</f>
        <v>0</v>
      </c>
      <c r="K1227" s="47">
        <v>1.2199999999999999E-3</v>
      </c>
      <c r="L1227" s="47">
        <f>H1227*K1227</f>
        <v>1.4047079999999998E-2</v>
      </c>
      <c r="M1227" s="47"/>
      <c r="N1227" s="47">
        <f>H1227*M1227</f>
        <v>0</v>
      </c>
      <c r="O1227" s="48">
        <v>21</v>
      </c>
      <c r="P1227" s="48">
        <f>J1227*(O1227/100)</f>
        <v>0</v>
      </c>
      <c r="Q1227" s="48">
        <f>J1227+P1227</f>
        <v>0</v>
      </c>
      <c r="R1227" s="39"/>
      <c r="S1227" s="39"/>
      <c r="T1227" s="39"/>
    </row>
    <row r="1228" spans="1:20" s="40" customFormat="1" ht="12" outlineLevel="3">
      <c r="A1228" s="41"/>
      <c r="B1228" s="42"/>
      <c r="C1228" s="43">
        <v>10</v>
      </c>
      <c r="D1228" s="44" t="s">
        <v>79</v>
      </c>
      <c r="E1228" s="45" t="s">
        <v>1170</v>
      </c>
      <c r="F1228" s="46" t="s">
        <v>1171</v>
      </c>
      <c r="G1228" s="44" t="s">
        <v>112</v>
      </c>
      <c r="H1228" s="47">
        <v>6.6156312600000016</v>
      </c>
      <c r="I1228" s="72"/>
      <c r="J1228" s="48">
        <f>H1228*I1228</f>
        <v>0</v>
      </c>
      <c r="K1228" s="47"/>
      <c r="L1228" s="47">
        <f>H1228*K1228</f>
        <v>0</v>
      </c>
      <c r="M1228" s="47"/>
      <c r="N1228" s="47">
        <f>H1228*M1228</f>
        <v>0</v>
      </c>
      <c r="O1228" s="48">
        <v>21</v>
      </c>
      <c r="P1228" s="48">
        <f>J1228*(O1228/100)</f>
        <v>0</v>
      </c>
      <c r="Q1228" s="48">
        <f>J1228+P1228</f>
        <v>0</v>
      </c>
      <c r="R1228" s="39"/>
      <c r="S1228" s="39"/>
      <c r="T1228" s="39"/>
    </row>
    <row r="1229" spans="1:20" s="40" customFormat="1" ht="12" outlineLevel="3">
      <c r="B1229" s="38"/>
      <c r="C1229" s="38"/>
      <c r="D1229" s="38"/>
      <c r="E1229" s="38"/>
      <c r="F1229" s="38"/>
      <c r="G1229" s="38"/>
      <c r="H1229" s="38"/>
      <c r="I1229" s="39"/>
      <c r="J1229" s="39"/>
      <c r="K1229" s="38"/>
      <c r="L1229" s="38"/>
      <c r="M1229" s="38"/>
      <c r="N1229" s="38"/>
      <c r="O1229" s="38"/>
      <c r="P1229" s="39"/>
      <c r="Q1229" s="39"/>
    </row>
    <row r="1230" spans="1:20" s="40" customFormat="1" ht="12" outlineLevel="2">
      <c r="A1230" s="16" t="s">
        <v>46</v>
      </c>
      <c r="B1230" s="29">
        <v>3</v>
      </c>
      <c r="C1230" s="30"/>
      <c r="D1230" s="31" t="s">
        <v>78</v>
      </c>
      <c r="E1230" s="31"/>
      <c r="F1230" s="17" t="s">
        <v>47</v>
      </c>
      <c r="G1230" s="31"/>
      <c r="H1230" s="32"/>
      <c r="I1230" s="33"/>
      <c r="J1230" s="18">
        <f>SUBTOTAL(9,J1231:J1345)</f>
        <v>0</v>
      </c>
      <c r="K1230" s="32"/>
      <c r="L1230" s="19">
        <f>SUBTOTAL(9,L1231:L1345)</f>
        <v>10.269460075000001</v>
      </c>
      <c r="M1230" s="32"/>
      <c r="N1230" s="19">
        <f>SUBTOTAL(9,N1231:N1345)</f>
        <v>0</v>
      </c>
      <c r="O1230" s="34"/>
      <c r="P1230" s="18">
        <f>SUBTOTAL(9,P1231:P1345)</f>
        <v>0</v>
      </c>
      <c r="Q1230" s="18">
        <f>SUBTOTAL(9,Q1231:Q1345)</f>
        <v>0</v>
      </c>
      <c r="R1230" s="38"/>
      <c r="S1230" s="39"/>
      <c r="T1230" s="39"/>
    </row>
    <row r="1231" spans="1:20" s="40" customFormat="1" ht="12" outlineLevel="3">
      <c r="A1231" s="41"/>
      <c r="B1231" s="42"/>
      <c r="C1231" s="43">
        <v>1</v>
      </c>
      <c r="D1231" s="44" t="s">
        <v>79</v>
      </c>
      <c r="E1231" s="45" t="s">
        <v>1172</v>
      </c>
      <c r="F1231" s="46" t="s">
        <v>1173</v>
      </c>
      <c r="G1231" s="44" t="s">
        <v>130</v>
      </c>
      <c r="H1231" s="47">
        <v>17.52</v>
      </c>
      <c r="I1231" s="72"/>
      <c r="J1231" s="48">
        <f>H1231*I1231</f>
        <v>0</v>
      </c>
      <c r="K1231" s="47">
        <v>2.7900000000000001E-2</v>
      </c>
      <c r="L1231" s="47">
        <f>H1231*K1231</f>
        <v>0.48880800000000002</v>
      </c>
      <c r="M1231" s="47"/>
      <c r="N1231" s="47">
        <f>H1231*M1231</f>
        <v>0</v>
      </c>
      <c r="O1231" s="48">
        <v>21</v>
      </c>
      <c r="P1231" s="48">
        <f>J1231*(O1231/100)</f>
        <v>0</v>
      </c>
      <c r="Q1231" s="48">
        <f>J1231+P1231</f>
        <v>0</v>
      </c>
      <c r="R1231" s="39"/>
      <c r="S1231" s="39"/>
      <c r="T1231" s="39"/>
    </row>
    <row r="1232" spans="1:20" s="40" customFormat="1" ht="12" outlineLevel="4">
      <c r="A1232" s="49"/>
      <c r="B1232" s="50"/>
      <c r="C1232" s="50"/>
      <c r="D1232" s="51"/>
      <c r="E1232" s="52" t="s">
        <v>14</v>
      </c>
      <c r="F1232" s="53" t="s">
        <v>272</v>
      </c>
      <c r="G1232" s="51"/>
      <c r="H1232" s="54">
        <v>0</v>
      </c>
      <c r="I1232" s="55"/>
      <c r="J1232" s="56"/>
      <c r="K1232" s="54"/>
      <c r="L1232" s="54"/>
      <c r="M1232" s="54"/>
      <c r="N1232" s="54"/>
      <c r="O1232" s="56"/>
      <c r="P1232" s="56"/>
      <c r="Q1232" s="56"/>
      <c r="R1232" s="38"/>
      <c r="S1232" s="39"/>
    </row>
    <row r="1233" spans="1:20" s="40" customFormat="1" ht="12" outlineLevel="4">
      <c r="A1233" s="49"/>
      <c r="B1233" s="50"/>
      <c r="C1233" s="50"/>
      <c r="D1233" s="51"/>
      <c r="E1233" s="52"/>
      <c r="F1233" s="53" t="s">
        <v>1174</v>
      </c>
      <c r="G1233" s="51"/>
      <c r="H1233" s="54">
        <v>7.65</v>
      </c>
      <c r="I1233" s="55"/>
      <c r="J1233" s="56"/>
      <c r="K1233" s="54"/>
      <c r="L1233" s="54"/>
      <c r="M1233" s="54"/>
      <c r="N1233" s="54"/>
      <c r="O1233" s="56"/>
      <c r="P1233" s="56"/>
      <c r="Q1233" s="56"/>
      <c r="R1233" s="38"/>
      <c r="S1233" s="39"/>
    </row>
    <row r="1234" spans="1:20" s="40" customFormat="1" ht="12" outlineLevel="4">
      <c r="A1234" s="49"/>
      <c r="B1234" s="50"/>
      <c r="C1234" s="50"/>
      <c r="D1234" s="51"/>
      <c r="E1234" s="52"/>
      <c r="F1234" s="53" t="s">
        <v>1175</v>
      </c>
      <c r="G1234" s="51"/>
      <c r="H1234" s="54">
        <v>6.12</v>
      </c>
      <c r="I1234" s="55"/>
      <c r="J1234" s="56"/>
      <c r="K1234" s="54"/>
      <c r="L1234" s="54"/>
      <c r="M1234" s="54"/>
      <c r="N1234" s="54"/>
      <c r="O1234" s="56"/>
      <c r="P1234" s="56"/>
      <c r="Q1234" s="56"/>
      <c r="R1234" s="38"/>
      <c r="S1234" s="39"/>
    </row>
    <row r="1235" spans="1:20" s="40" customFormat="1" ht="12" outlineLevel="4">
      <c r="A1235" s="49"/>
      <c r="B1235" s="50"/>
      <c r="C1235" s="50"/>
      <c r="D1235" s="51"/>
      <c r="E1235" s="52"/>
      <c r="F1235" s="53" t="s">
        <v>1176</v>
      </c>
      <c r="G1235" s="51"/>
      <c r="H1235" s="54">
        <v>3.75</v>
      </c>
      <c r="I1235" s="55"/>
      <c r="J1235" s="56"/>
      <c r="K1235" s="54"/>
      <c r="L1235" s="54"/>
      <c r="M1235" s="54"/>
      <c r="N1235" s="54"/>
      <c r="O1235" s="56"/>
      <c r="P1235" s="56"/>
      <c r="Q1235" s="56"/>
      <c r="R1235" s="38"/>
      <c r="S1235" s="39"/>
    </row>
    <row r="1236" spans="1:20" s="40" customFormat="1" ht="7.5" customHeight="1" outlineLevel="4">
      <c r="A1236" s="39"/>
      <c r="B1236" s="57"/>
      <c r="C1236" s="58"/>
      <c r="D1236" s="59"/>
      <c r="E1236" s="60"/>
      <c r="F1236" s="61"/>
      <c r="G1236" s="59"/>
      <c r="H1236" s="62"/>
      <c r="I1236" s="63"/>
      <c r="J1236" s="64"/>
      <c r="K1236" s="65"/>
      <c r="L1236" s="65"/>
      <c r="M1236" s="65"/>
      <c r="N1236" s="65"/>
      <c r="O1236" s="64"/>
      <c r="P1236" s="64"/>
      <c r="Q1236" s="64"/>
      <c r="R1236" s="38"/>
      <c r="S1236" s="39"/>
    </row>
    <row r="1237" spans="1:20" s="40" customFormat="1" ht="24" outlineLevel="3">
      <c r="A1237" s="41"/>
      <c r="B1237" s="42"/>
      <c r="C1237" s="43">
        <v>2</v>
      </c>
      <c r="D1237" s="44" t="s">
        <v>79</v>
      </c>
      <c r="E1237" s="45" t="s">
        <v>1177</v>
      </c>
      <c r="F1237" s="46" t="s">
        <v>1178</v>
      </c>
      <c r="G1237" s="44" t="s">
        <v>130</v>
      </c>
      <c r="H1237" s="47">
        <v>15.920000000000003</v>
      </c>
      <c r="I1237" s="72"/>
      <c r="J1237" s="48">
        <f>H1237*I1237</f>
        <v>0</v>
      </c>
      <c r="K1237" s="47">
        <v>2.963E-2</v>
      </c>
      <c r="L1237" s="47">
        <f>H1237*K1237</f>
        <v>0.47170960000000012</v>
      </c>
      <c r="M1237" s="47"/>
      <c r="N1237" s="47">
        <f>H1237*M1237</f>
        <v>0</v>
      </c>
      <c r="O1237" s="48">
        <v>21</v>
      </c>
      <c r="P1237" s="48">
        <f>J1237*(O1237/100)</f>
        <v>0</v>
      </c>
      <c r="Q1237" s="48">
        <f>J1237+P1237</f>
        <v>0</v>
      </c>
      <c r="R1237" s="39"/>
      <c r="S1237" s="39"/>
      <c r="T1237" s="39"/>
    </row>
    <row r="1238" spans="1:20" s="40" customFormat="1" ht="12" outlineLevel="4">
      <c r="A1238" s="49"/>
      <c r="B1238" s="50"/>
      <c r="C1238" s="50"/>
      <c r="D1238" s="51"/>
      <c r="E1238" s="52" t="s">
        <v>14</v>
      </c>
      <c r="F1238" s="53" t="s">
        <v>272</v>
      </c>
      <c r="G1238" s="51"/>
      <c r="H1238" s="54">
        <v>0</v>
      </c>
      <c r="I1238" s="55"/>
      <c r="J1238" s="56"/>
      <c r="K1238" s="54"/>
      <c r="L1238" s="54"/>
      <c r="M1238" s="54"/>
      <c r="N1238" s="54"/>
      <c r="O1238" s="56"/>
      <c r="P1238" s="56"/>
      <c r="Q1238" s="56"/>
      <c r="R1238" s="38"/>
      <c r="S1238" s="39"/>
    </row>
    <row r="1239" spans="1:20" s="40" customFormat="1" ht="12" outlineLevel="4">
      <c r="A1239" s="49"/>
      <c r="B1239" s="50"/>
      <c r="C1239" s="50"/>
      <c r="D1239" s="51"/>
      <c r="E1239" s="52"/>
      <c r="F1239" s="53" t="s">
        <v>1179</v>
      </c>
      <c r="G1239" s="51"/>
      <c r="H1239" s="54">
        <v>5.4</v>
      </c>
      <c r="I1239" s="55"/>
      <c r="J1239" s="56"/>
      <c r="K1239" s="54"/>
      <c r="L1239" s="54"/>
      <c r="M1239" s="54"/>
      <c r="N1239" s="54"/>
      <c r="O1239" s="56"/>
      <c r="P1239" s="56"/>
      <c r="Q1239" s="56"/>
      <c r="R1239" s="38"/>
      <c r="S1239" s="39"/>
    </row>
    <row r="1240" spans="1:20" s="40" customFormat="1" ht="12" outlineLevel="4">
      <c r="A1240" s="49"/>
      <c r="B1240" s="50"/>
      <c r="C1240" s="50"/>
      <c r="D1240" s="51"/>
      <c r="E1240" s="52"/>
      <c r="F1240" s="53" t="s">
        <v>1180</v>
      </c>
      <c r="G1240" s="51"/>
      <c r="H1240" s="54">
        <v>3.72</v>
      </c>
      <c r="I1240" s="55"/>
      <c r="J1240" s="56"/>
      <c r="K1240" s="54"/>
      <c r="L1240" s="54"/>
      <c r="M1240" s="54"/>
      <c r="N1240" s="54"/>
      <c r="O1240" s="56"/>
      <c r="P1240" s="56"/>
      <c r="Q1240" s="56"/>
      <c r="R1240" s="38"/>
      <c r="S1240" s="39"/>
    </row>
    <row r="1241" spans="1:20" s="40" customFormat="1" ht="12" outlineLevel="4">
      <c r="A1241" s="49"/>
      <c r="B1241" s="50"/>
      <c r="C1241" s="50"/>
      <c r="D1241" s="51"/>
      <c r="E1241" s="52"/>
      <c r="F1241" s="53" t="s">
        <v>1181</v>
      </c>
      <c r="G1241" s="51"/>
      <c r="H1241" s="54">
        <v>3.4</v>
      </c>
      <c r="I1241" s="55"/>
      <c r="J1241" s="56"/>
      <c r="K1241" s="54"/>
      <c r="L1241" s="54"/>
      <c r="M1241" s="54"/>
      <c r="N1241" s="54"/>
      <c r="O1241" s="56"/>
      <c r="P1241" s="56"/>
      <c r="Q1241" s="56"/>
      <c r="R1241" s="38"/>
      <c r="S1241" s="39"/>
    </row>
    <row r="1242" spans="1:20" s="40" customFormat="1" ht="12" outlineLevel="4">
      <c r="A1242" s="49"/>
      <c r="B1242" s="50"/>
      <c r="C1242" s="50"/>
      <c r="D1242" s="51"/>
      <c r="E1242" s="52"/>
      <c r="F1242" s="53" t="s">
        <v>1182</v>
      </c>
      <c r="G1242" s="51"/>
      <c r="H1242" s="54">
        <v>3.4</v>
      </c>
      <c r="I1242" s="55"/>
      <c r="J1242" s="56"/>
      <c r="K1242" s="54"/>
      <c r="L1242" s="54"/>
      <c r="M1242" s="54"/>
      <c r="N1242" s="54"/>
      <c r="O1242" s="56"/>
      <c r="P1242" s="56"/>
      <c r="Q1242" s="56"/>
      <c r="R1242" s="38"/>
      <c r="S1242" s="39"/>
    </row>
    <row r="1243" spans="1:20" s="40" customFormat="1" ht="7.5" customHeight="1" outlineLevel="4">
      <c r="A1243" s="39"/>
      <c r="B1243" s="57"/>
      <c r="C1243" s="58"/>
      <c r="D1243" s="59"/>
      <c r="E1243" s="60"/>
      <c r="F1243" s="61"/>
      <c r="G1243" s="59"/>
      <c r="H1243" s="62"/>
      <c r="I1243" s="63"/>
      <c r="J1243" s="64"/>
      <c r="K1243" s="65"/>
      <c r="L1243" s="65"/>
      <c r="M1243" s="65"/>
      <c r="N1243" s="65"/>
      <c r="O1243" s="64"/>
      <c r="P1243" s="64"/>
      <c r="Q1243" s="64"/>
      <c r="R1243" s="38"/>
      <c r="S1243" s="39"/>
    </row>
    <row r="1244" spans="1:20" s="40" customFormat="1" ht="12" outlineLevel="3">
      <c r="A1244" s="41"/>
      <c r="B1244" s="42"/>
      <c r="C1244" s="43">
        <v>3</v>
      </c>
      <c r="D1244" s="44" t="s">
        <v>79</v>
      </c>
      <c r="E1244" s="45" t="s">
        <v>1183</v>
      </c>
      <c r="F1244" s="46" t="s">
        <v>1184</v>
      </c>
      <c r="G1244" s="44" t="s">
        <v>130</v>
      </c>
      <c r="H1244" s="47">
        <v>33.44</v>
      </c>
      <c r="I1244" s="72"/>
      <c r="J1244" s="48">
        <f>H1244*I1244</f>
        <v>0</v>
      </c>
      <c r="K1244" s="47">
        <v>1E-4</v>
      </c>
      <c r="L1244" s="47">
        <f>H1244*K1244</f>
        <v>3.3439999999999998E-3</v>
      </c>
      <c r="M1244" s="47"/>
      <c r="N1244" s="47">
        <f>H1244*M1244</f>
        <v>0</v>
      </c>
      <c r="O1244" s="48">
        <v>21</v>
      </c>
      <c r="P1244" s="48">
        <f>J1244*(O1244/100)</f>
        <v>0</v>
      </c>
      <c r="Q1244" s="48">
        <f>J1244+P1244</f>
        <v>0</v>
      </c>
      <c r="R1244" s="39"/>
      <c r="S1244" s="39"/>
      <c r="T1244" s="39"/>
    </row>
    <row r="1245" spans="1:20" s="40" customFormat="1" ht="12" outlineLevel="4">
      <c r="A1245" s="49"/>
      <c r="B1245" s="50"/>
      <c r="C1245" s="50"/>
      <c r="D1245" s="51"/>
      <c r="E1245" s="52" t="s">
        <v>14</v>
      </c>
      <c r="F1245" s="53" t="s">
        <v>1185</v>
      </c>
      <c r="G1245" s="51"/>
      <c r="H1245" s="54">
        <v>33.44</v>
      </c>
      <c r="I1245" s="55"/>
      <c r="J1245" s="56"/>
      <c r="K1245" s="54"/>
      <c r="L1245" s="54"/>
      <c r="M1245" s="54"/>
      <c r="N1245" s="54"/>
      <c r="O1245" s="56"/>
      <c r="P1245" s="56"/>
      <c r="Q1245" s="56"/>
      <c r="R1245" s="38"/>
      <c r="S1245" s="39"/>
    </row>
    <row r="1246" spans="1:20" s="40" customFormat="1" ht="7.5" customHeight="1" outlineLevel="4">
      <c r="A1246" s="39"/>
      <c r="B1246" s="57"/>
      <c r="C1246" s="58"/>
      <c r="D1246" s="59"/>
      <c r="E1246" s="60"/>
      <c r="F1246" s="61"/>
      <c r="G1246" s="59"/>
      <c r="H1246" s="62"/>
      <c r="I1246" s="63"/>
      <c r="J1246" s="64"/>
      <c r="K1246" s="65"/>
      <c r="L1246" s="65"/>
      <c r="M1246" s="65"/>
      <c r="N1246" s="65"/>
      <c r="O1246" s="64"/>
      <c r="P1246" s="64"/>
      <c r="Q1246" s="64"/>
      <c r="R1246" s="38"/>
      <c r="S1246" s="39"/>
    </row>
    <row r="1247" spans="1:20" s="40" customFormat="1" ht="12" outlineLevel="3">
      <c r="A1247" s="41"/>
      <c r="B1247" s="42"/>
      <c r="C1247" s="43">
        <v>4</v>
      </c>
      <c r="D1247" s="44" t="s">
        <v>79</v>
      </c>
      <c r="E1247" s="45" t="s">
        <v>1186</v>
      </c>
      <c r="F1247" s="46" t="s">
        <v>1187</v>
      </c>
      <c r="G1247" s="44" t="s">
        <v>130</v>
      </c>
      <c r="H1247" s="47">
        <v>33.44</v>
      </c>
      <c r="I1247" s="72"/>
      <c r="J1247" s="48">
        <f>H1247*I1247</f>
        <v>0</v>
      </c>
      <c r="K1247" s="47">
        <v>6.9999999999999999E-4</v>
      </c>
      <c r="L1247" s="47">
        <f>H1247*K1247</f>
        <v>2.3407999999999998E-2</v>
      </c>
      <c r="M1247" s="47"/>
      <c r="N1247" s="47">
        <f>H1247*M1247</f>
        <v>0</v>
      </c>
      <c r="O1247" s="48">
        <v>21</v>
      </c>
      <c r="P1247" s="48">
        <f>J1247*(O1247/100)</f>
        <v>0</v>
      </c>
      <c r="Q1247" s="48">
        <f>J1247+P1247</f>
        <v>0</v>
      </c>
      <c r="R1247" s="39"/>
      <c r="S1247" s="39"/>
      <c r="T1247" s="39"/>
    </row>
    <row r="1248" spans="1:20" s="40" customFormat="1" ht="12" outlineLevel="3">
      <c r="A1248" s="41"/>
      <c r="B1248" s="42"/>
      <c r="C1248" s="43">
        <v>5</v>
      </c>
      <c r="D1248" s="44" t="s">
        <v>79</v>
      </c>
      <c r="E1248" s="45" t="s">
        <v>1188</v>
      </c>
      <c r="F1248" s="46" t="s">
        <v>1189</v>
      </c>
      <c r="G1248" s="44" t="s">
        <v>130</v>
      </c>
      <c r="H1248" s="47">
        <v>19.669999999999998</v>
      </c>
      <c r="I1248" s="72"/>
      <c r="J1248" s="48">
        <f>H1248*I1248</f>
        <v>0</v>
      </c>
      <c r="K1248" s="47"/>
      <c r="L1248" s="47">
        <f>H1248*K1248</f>
        <v>0</v>
      </c>
      <c r="M1248" s="47"/>
      <c r="N1248" s="47">
        <f>H1248*M1248</f>
        <v>0</v>
      </c>
      <c r="O1248" s="48">
        <v>21</v>
      </c>
      <c r="P1248" s="48">
        <f>J1248*(O1248/100)</f>
        <v>0</v>
      </c>
      <c r="Q1248" s="48">
        <f>J1248+P1248</f>
        <v>0</v>
      </c>
      <c r="R1248" s="39"/>
      <c r="S1248" s="39"/>
      <c r="T1248" s="39"/>
    </row>
    <row r="1249" spans="1:20" s="40" customFormat="1" ht="12" outlineLevel="4">
      <c r="A1249" s="49"/>
      <c r="B1249" s="50"/>
      <c r="C1249" s="50"/>
      <c r="D1249" s="51"/>
      <c r="E1249" s="52" t="s">
        <v>14</v>
      </c>
      <c r="F1249" s="53" t="s">
        <v>272</v>
      </c>
      <c r="G1249" s="51"/>
      <c r="H1249" s="54">
        <v>0</v>
      </c>
      <c r="I1249" s="55"/>
      <c r="J1249" s="56"/>
      <c r="K1249" s="54"/>
      <c r="L1249" s="54"/>
      <c r="M1249" s="54"/>
      <c r="N1249" s="54"/>
      <c r="O1249" s="56"/>
      <c r="P1249" s="56"/>
      <c r="Q1249" s="56"/>
      <c r="R1249" s="38"/>
      <c r="S1249" s="39"/>
    </row>
    <row r="1250" spans="1:20" s="40" customFormat="1" ht="12" outlineLevel="4">
      <c r="A1250" s="49"/>
      <c r="B1250" s="50"/>
      <c r="C1250" s="50"/>
      <c r="D1250" s="51"/>
      <c r="E1250" s="52"/>
      <c r="F1250" s="53" t="s">
        <v>1176</v>
      </c>
      <c r="G1250" s="51"/>
      <c r="H1250" s="54">
        <v>3.75</v>
      </c>
      <c r="I1250" s="55"/>
      <c r="J1250" s="56"/>
      <c r="K1250" s="54"/>
      <c r="L1250" s="54"/>
      <c r="M1250" s="54"/>
      <c r="N1250" s="54"/>
      <c r="O1250" s="56"/>
      <c r="P1250" s="56"/>
      <c r="Q1250" s="56"/>
      <c r="R1250" s="38"/>
      <c r="S1250" s="39"/>
    </row>
    <row r="1251" spans="1:20" s="40" customFormat="1" ht="12" outlineLevel="4">
      <c r="A1251" s="49"/>
      <c r="B1251" s="50"/>
      <c r="C1251" s="50"/>
      <c r="D1251" s="51"/>
      <c r="E1251" s="52"/>
      <c r="F1251" s="53" t="s">
        <v>1179</v>
      </c>
      <c r="G1251" s="51"/>
      <c r="H1251" s="54">
        <v>5.4</v>
      </c>
      <c r="I1251" s="55"/>
      <c r="J1251" s="56"/>
      <c r="K1251" s="54"/>
      <c r="L1251" s="54"/>
      <c r="M1251" s="54"/>
      <c r="N1251" s="54"/>
      <c r="O1251" s="56"/>
      <c r="P1251" s="56"/>
      <c r="Q1251" s="56"/>
      <c r="R1251" s="38"/>
      <c r="S1251" s="39"/>
    </row>
    <row r="1252" spans="1:20" s="40" customFormat="1" ht="12" outlineLevel="4">
      <c r="A1252" s="49"/>
      <c r="B1252" s="50"/>
      <c r="C1252" s="50"/>
      <c r="D1252" s="51"/>
      <c r="E1252" s="52"/>
      <c r="F1252" s="53" t="s">
        <v>1180</v>
      </c>
      <c r="G1252" s="51"/>
      <c r="H1252" s="54">
        <v>3.72</v>
      </c>
      <c r="I1252" s="55"/>
      <c r="J1252" s="56"/>
      <c r="K1252" s="54"/>
      <c r="L1252" s="54"/>
      <c r="M1252" s="54"/>
      <c r="N1252" s="54"/>
      <c r="O1252" s="56"/>
      <c r="P1252" s="56"/>
      <c r="Q1252" s="56"/>
      <c r="R1252" s="38"/>
      <c r="S1252" s="39"/>
    </row>
    <row r="1253" spans="1:20" s="40" customFormat="1" ht="12" outlineLevel="4">
      <c r="A1253" s="49"/>
      <c r="B1253" s="50"/>
      <c r="C1253" s="50"/>
      <c r="D1253" s="51"/>
      <c r="E1253" s="52"/>
      <c r="F1253" s="53" t="s">
        <v>1181</v>
      </c>
      <c r="G1253" s="51"/>
      <c r="H1253" s="54">
        <v>3.4</v>
      </c>
      <c r="I1253" s="55"/>
      <c r="J1253" s="56"/>
      <c r="K1253" s="54"/>
      <c r="L1253" s="54"/>
      <c r="M1253" s="54"/>
      <c r="N1253" s="54"/>
      <c r="O1253" s="56"/>
      <c r="P1253" s="56"/>
      <c r="Q1253" s="56"/>
      <c r="R1253" s="38"/>
      <c r="S1253" s="39"/>
    </row>
    <row r="1254" spans="1:20" s="40" customFormat="1" ht="12" outlineLevel="4">
      <c r="A1254" s="49"/>
      <c r="B1254" s="50"/>
      <c r="C1254" s="50"/>
      <c r="D1254" s="51"/>
      <c r="E1254" s="52"/>
      <c r="F1254" s="53" t="s">
        <v>1182</v>
      </c>
      <c r="G1254" s="51"/>
      <c r="H1254" s="54">
        <v>3.4</v>
      </c>
      <c r="I1254" s="55"/>
      <c r="J1254" s="56"/>
      <c r="K1254" s="54"/>
      <c r="L1254" s="54"/>
      <c r="M1254" s="54"/>
      <c r="N1254" s="54"/>
      <c r="O1254" s="56"/>
      <c r="P1254" s="56"/>
      <c r="Q1254" s="56"/>
      <c r="R1254" s="38"/>
      <c r="S1254" s="39"/>
    </row>
    <row r="1255" spans="1:20" s="40" customFormat="1" ht="7.5" customHeight="1" outlineLevel="4">
      <c r="A1255" s="39"/>
      <c r="B1255" s="57"/>
      <c r="C1255" s="58"/>
      <c r="D1255" s="59"/>
      <c r="E1255" s="60"/>
      <c r="F1255" s="61"/>
      <c r="G1255" s="59"/>
      <c r="H1255" s="62"/>
      <c r="I1255" s="63"/>
      <c r="J1255" s="64"/>
      <c r="K1255" s="65"/>
      <c r="L1255" s="65"/>
      <c r="M1255" s="65"/>
      <c r="N1255" s="65"/>
      <c r="O1255" s="64"/>
      <c r="P1255" s="64"/>
      <c r="Q1255" s="64"/>
      <c r="R1255" s="38"/>
      <c r="S1255" s="39"/>
    </row>
    <row r="1256" spans="1:20" s="40" customFormat="1" ht="12" outlineLevel="3">
      <c r="A1256" s="41"/>
      <c r="B1256" s="42"/>
      <c r="C1256" s="43">
        <v>6</v>
      </c>
      <c r="D1256" s="44" t="s">
        <v>79</v>
      </c>
      <c r="E1256" s="45" t="s">
        <v>1190</v>
      </c>
      <c r="F1256" s="46" t="s">
        <v>1191</v>
      </c>
      <c r="G1256" s="44" t="s">
        <v>130</v>
      </c>
      <c r="H1256" s="47">
        <v>497.7</v>
      </c>
      <c r="I1256" s="72"/>
      <c r="J1256" s="48">
        <f>H1256*I1256</f>
        <v>0</v>
      </c>
      <c r="K1256" s="47">
        <v>1.2200000000000001E-2</v>
      </c>
      <c r="L1256" s="47">
        <f>H1256*K1256</f>
        <v>6.0719400000000006</v>
      </c>
      <c r="M1256" s="47"/>
      <c r="N1256" s="47">
        <f>H1256*M1256</f>
        <v>0</v>
      </c>
      <c r="O1256" s="48">
        <v>21</v>
      </c>
      <c r="P1256" s="48">
        <f>J1256*(O1256/100)</f>
        <v>0</v>
      </c>
      <c r="Q1256" s="48">
        <f>J1256+P1256</f>
        <v>0</v>
      </c>
      <c r="R1256" s="39"/>
      <c r="S1256" s="39"/>
      <c r="T1256" s="39"/>
    </row>
    <row r="1257" spans="1:20" s="40" customFormat="1" ht="12" outlineLevel="4">
      <c r="A1257" s="49"/>
      <c r="B1257" s="50"/>
      <c r="C1257" s="50"/>
      <c r="D1257" s="51"/>
      <c r="E1257" s="52" t="s">
        <v>14</v>
      </c>
      <c r="F1257" s="53" t="s">
        <v>264</v>
      </c>
      <c r="G1257" s="51"/>
      <c r="H1257" s="54">
        <v>0</v>
      </c>
      <c r="I1257" s="55"/>
      <c r="J1257" s="56"/>
      <c r="K1257" s="54"/>
      <c r="L1257" s="54"/>
      <c r="M1257" s="54"/>
      <c r="N1257" s="54"/>
      <c r="O1257" s="56"/>
      <c r="P1257" s="56"/>
      <c r="Q1257" s="56"/>
      <c r="R1257" s="38"/>
      <c r="S1257" s="39"/>
    </row>
    <row r="1258" spans="1:20" s="40" customFormat="1" ht="12" outlineLevel="4">
      <c r="A1258" s="49"/>
      <c r="B1258" s="50"/>
      <c r="C1258" s="50"/>
      <c r="D1258" s="51"/>
      <c r="E1258" s="52"/>
      <c r="F1258" s="53" t="s">
        <v>1192</v>
      </c>
      <c r="G1258" s="51"/>
      <c r="H1258" s="54">
        <v>34.090000000000003</v>
      </c>
      <c r="I1258" s="55"/>
      <c r="J1258" s="56"/>
      <c r="K1258" s="54"/>
      <c r="L1258" s="54"/>
      <c r="M1258" s="54"/>
      <c r="N1258" s="54"/>
      <c r="O1258" s="56"/>
      <c r="P1258" s="56"/>
      <c r="Q1258" s="56"/>
      <c r="R1258" s="38"/>
      <c r="S1258" s="39"/>
    </row>
    <row r="1259" spans="1:20" s="40" customFormat="1" ht="12" outlineLevel="4">
      <c r="A1259" s="49"/>
      <c r="B1259" s="50"/>
      <c r="C1259" s="50"/>
      <c r="D1259" s="51"/>
      <c r="E1259" s="52"/>
      <c r="F1259" s="53" t="s">
        <v>1193</v>
      </c>
      <c r="G1259" s="51"/>
      <c r="H1259" s="54">
        <v>4.0999999999999996</v>
      </c>
      <c r="I1259" s="55"/>
      <c r="J1259" s="56"/>
      <c r="K1259" s="54"/>
      <c r="L1259" s="54"/>
      <c r="M1259" s="54"/>
      <c r="N1259" s="54"/>
      <c r="O1259" s="56"/>
      <c r="P1259" s="56"/>
      <c r="Q1259" s="56"/>
      <c r="R1259" s="38"/>
      <c r="S1259" s="39"/>
    </row>
    <row r="1260" spans="1:20" s="40" customFormat="1" ht="12" outlineLevel="4">
      <c r="A1260" s="49"/>
      <c r="B1260" s="50"/>
      <c r="C1260" s="50"/>
      <c r="D1260" s="51"/>
      <c r="E1260" s="52"/>
      <c r="F1260" s="53" t="s">
        <v>1194</v>
      </c>
      <c r="G1260" s="51"/>
      <c r="H1260" s="54">
        <v>5.84</v>
      </c>
      <c r="I1260" s="55"/>
      <c r="J1260" s="56"/>
      <c r="K1260" s="54"/>
      <c r="L1260" s="54"/>
      <c r="M1260" s="54"/>
      <c r="N1260" s="54"/>
      <c r="O1260" s="56"/>
      <c r="P1260" s="56"/>
      <c r="Q1260" s="56"/>
      <c r="R1260" s="38"/>
      <c r="S1260" s="39"/>
    </row>
    <row r="1261" spans="1:20" s="40" customFormat="1" ht="12" outlineLevel="4">
      <c r="A1261" s="49"/>
      <c r="B1261" s="50"/>
      <c r="C1261" s="50"/>
      <c r="D1261" s="51"/>
      <c r="E1261" s="52"/>
      <c r="F1261" s="53" t="s">
        <v>1195</v>
      </c>
      <c r="G1261" s="51"/>
      <c r="H1261" s="54">
        <v>1.21</v>
      </c>
      <c r="I1261" s="55"/>
      <c r="J1261" s="56"/>
      <c r="K1261" s="54"/>
      <c r="L1261" s="54"/>
      <c r="M1261" s="54"/>
      <c r="N1261" s="54"/>
      <c r="O1261" s="56"/>
      <c r="P1261" s="56"/>
      <c r="Q1261" s="56"/>
      <c r="R1261" s="38"/>
      <c r="S1261" s="39"/>
    </row>
    <row r="1262" spans="1:20" s="40" customFormat="1" ht="12" outlineLevel="4">
      <c r="A1262" s="49"/>
      <c r="B1262" s="50"/>
      <c r="C1262" s="50"/>
      <c r="D1262" s="51"/>
      <c r="E1262" s="52"/>
      <c r="F1262" s="53" t="s">
        <v>1196</v>
      </c>
      <c r="G1262" s="51"/>
      <c r="H1262" s="54">
        <v>3.91</v>
      </c>
      <c r="I1262" s="55"/>
      <c r="J1262" s="56"/>
      <c r="K1262" s="54"/>
      <c r="L1262" s="54"/>
      <c r="M1262" s="54"/>
      <c r="N1262" s="54"/>
      <c r="O1262" s="56"/>
      <c r="P1262" s="56"/>
      <c r="Q1262" s="56"/>
      <c r="R1262" s="38"/>
      <c r="S1262" s="39"/>
    </row>
    <row r="1263" spans="1:20" s="40" customFormat="1" ht="12" outlineLevel="4">
      <c r="A1263" s="49"/>
      <c r="B1263" s="50"/>
      <c r="C1263" s="50"/>
      <c r="D1263" s="51"/>
      <c r="E1263" s="52"/>
      <c r="F1263" s="53" t="s">
        <v>1197</v>
      </c>
      <c r="G1263" s="51"/>
      <c r="H1263" s="54">
        <v>4.42</v>
      </c>
      <c r="I1263" s="55"/>
      <c r="J1263" s="56"/>
      <c r="K1263" s="54"/>
      <c r="L1263" s="54"/>
      <c r="M1263" s="54"/>
      <c r="N1263" s="54"/>
      <c r="O1263" s="56"/>
      <c r="P1263" s="56"/>
      <c r="Q1263" s="56"/>
      <c r="R1263" s="38"/>
      <c r="S1263" s="39"/>
    </row>
    <row r="1264" spans="1:20" s="40" customFormat="1" ht="12" outlineLevel="4">
      <c r="A1264" s="49"/>
      <c r="B1264" s="50"/>
      <c r="C1264" s="50"/>
      <c r="D1264" s="51"/>
      <c r="E1264" s="52"/>
      <c r="F1264" s="53" t="s">
        <v>1198</v>
      </c>
      <c r="G1264" s="51"/>
      <c r="H1264" s="54">
        <v>5.96</v>
      </c>
      <c r="I1264" s="55"/>
      <c r="J1264" s="56"/>
      <c r="K1264" s="54"/>
      <c r="L1264" s="54"/>
      <c r="M1264" s="54"/>
      <c r="N1264" s="54"/>
      <c r="O1264" s="56"/>
      <c r="P1264" s="56"/>
      <c r="Q1264" s="56"/>
      <c r="R1264" s="38"/>
      <c r="S1264" s="39"/>
    </row>
    <row r="1265" spans="1:19" s="40" customFormat="1" ht="12" outlineLevel="4">
      <c r="A1265" s="49"/>
      <c r="B1265" s="50"/>
      <c r="C1265" s="50"/>
      <c r="D1265" s="51"/>
      <c r="E1265" s="52"/>
      <c r="F1265" s="53" t="s">
        <v>1199</v>
      </c>
      <c r="G1265" s="51"/>
      <c r="H1265" s="54">
        <v>5.58</v>
      </c>
      <c r="I1265" s="55"/>
      <c r="J1265" s="56"/>
      <c r="K1265" s="54"/>
      <c r="L1265" s="54"/>
      <c r="M1265" s="54"/>
      <c r="N1265" s="54"/>
      <c r="O1265" s="56"/>
      <c r="P1265" s="56"/>
      <c r="Q1265" s="56"/>
      <c r="R1265" s="38"/>
      <c r="S1265" s="39"/>
    </row>
    <row r="1266" spans="1:19" s="40" customFormat="1" ht="12" outlineLevel="4">
      <c r="A1266" s="49"/>
      <c r="B1266" s="50"/>
      <c r="C1266" s="50"/>
      <c r="D1266" s="51"/>
      <c r="E1266" s="52"/>
      <c r="F1266" s="53" t="s">
        <v>1200</v>
      </c>
      <c r="G1266" s="51"/>
      <c r="H1266" s="54">
        <v>28.81</v>
      </c>
      <c r="I1266" s="55"/>
      <c r="J1266" s="56"/>
      <c r="K1266" s="54"/>
      <c r="L1266" s="54"/>
      <c r="M1266" s="54"/>
      <c r="N1266" s="54"/>
      <c r="O1266" s="56"/>
      <c r="P1266" s="56"/>
      <c r="Q1266" s="56"/>
      <c r="R1266" s="38"/>
      <c r="S1266" s="39"/>
    </row>
    <row r="1267" spans="1:19" s="40" customFormat="1" ht="12" outlineLevel="4">
      <c r="A1267" s="49"/>
      <c r="B1267" s="50"/>
      <c r="C1267" s="50"/>
      <c r="D1267" s="51"/>
      <c r="E1267" s="52"/>
      <c r="F1267" s="53" t="s">
        <v>1201</v>
      </c>
      <c r="G1267" s="51"/>
      <c r="H1267" s="54">
        <v>16.059999999999999</v>
      </c>
      <c r="I1267" s="55"/>
      <c r="J1267" s="56"/>
      <c r="K1267" s="54"/>
      <c r="L1267" s="54"/>
      <c r="M1267" s="54"/>
      <c r="N1267" s="54"/>
      <c r="O1267" s="56"/>
      <c r="P1267" s="56"/>
      <c r="Q1267" s="56"/>
      <c r="R1267" s="38"/>
      <c r="S1267" s="39"/>
    </row>
    <row r="1268" spans="1:19" s="40" customFormat="1" ht="12" outlineLevel="4">
      <c r="A1268" s="49"/>
      <c r="B1268" s="50"/>
      <c r="C1268" s="50"/>
      <c r="D1268" s="51"/>
      <c r="E1268" s="52"/>
      <c r="F1268" s="53" t="s">
        <v>1202</v>
      </c>
      <c r="G1268" s="51"/>
      <c r="H1268" s="54">
        <v>6.41</v>
      </c>
      <c r="I1268" s="55"/>
      <c r="J1268" s="56"/>
      <c r="K1268" s="54"/>
      <c r="L1268" s="54"/>
      <c r="M1268" s="54"/>
      <c r="N1268" s="54"/>
      <c r="O1268" s="56"/>
      <c r="P1268" s="56"/>
      <c r="Q1268" s="56"/>
      <c r="R1268" s="38"/>
      <c r="S1268" s="39"/>
    </row>
    <row r="1269" spans="1:19" s="40" customFormat="1" ht="12" outlineLevel="4">
      <c r="A1269" s="49"/>
      <c r="B1269" s="50"/>
      <c r="C1269" s="50"/>
      <c r="D1269" s="51"/>
      <c r="E1269" s="52"/>
      <c r="F1269" s="53" t="s">
        <v>1203</v>
      </c>
      <c r="G1269" s="51"/>
      <c r="H1269" s="54">
        <v>16.02</v>
      </c>
      <c r="I1269" s="55"/>
      <c r="J1269" s="56"/>
      <c r="K1269" s="54"/>
      <c r="L1269" s="54"/>
      <c r="M1269" s="54"/>
      <c r="N1269" s="54"/>
      <c r="O1269" s="56"/>
      <c r="P1269" s="56"/>
      <c r="Q1269" s="56"/>
      <c r="R1269" s="38"/>
      <c r="S1269" s="39"/>
    </row>
    <row r="1270" spans="1:19" s="40" customFormat="1" ht="12" outlineLevel="4">
      <c r="A1270" s="49"/>
      <c r="B1270" s="50"/>
      <c r="C1270" s="50"/>
      <c r="D1270" s="51"/>
      <c r="E1270" s="52"/>
      <c r="F1270" s="53" t="s">
        <v>1204</v>
      </c>
      <c r="G1270" s="51"/>
      <c r="H1270" s="54">
        <v>30.86</v>
      </c>
      <c r="I1270" s="55"/>
      <c r="J1270" s="56"/>
      <c r="K1270" s="54"/>
      <c r="L1270" s="54"/>
      <c r="M1270" s="54"/>
      <c r="N1270" s="54"/>
      <c r="O1270" s="56"/>
      <c r="P1270" s="56"/>
      <c r="Q1270" s="56"/>
      <c r="R1270" s="38"/>
      <c r="S1270" s="39"/>
    </row>
    <row r="1271" spans="1:19" s="40" customFormat="1" ht="12" outlineLevel="4">
      <c r="A1271" s="49"/>
      <c r="B1271" s="50"/>
      <c r="C1271" s="50"/>
      <c r="D1271" s="51"/>
      <c r="E1271" s="52"/>
      <c r="F1271" s="53" t="s">
        <v>1205</v>
      </c>
      <c r="G1271" s="51"/>
      <c r="H1271" s="54">
        <v>15.57</v>
      </c>
      <c r="I1271" s="55"/>
      <c r="J1271" s="56"/>
      <c r="K1271" s="54"/>
      <c r="L1271" s="54"/>
      <c r="M1271" s="54"/>
      <c r="N1271" s="54"/>
      <c r="O1271" s="56"/>
      <c r="P1271" s="56"/>
      <c r="Q1271" s="56"/>
      <c r="R1271" s="38"/>
      <c r="S1271" s="39"/>
    </row>
    <row r="1272" spans="1:19" s="40" customFormat="1" ht="12" outlineLevel="4">
      <c r="A1272" s="49"/>
      <c r="B1272" s="50"/>
      <c r="C1272" s="50"/>
      <c r="D1272" s="51"/>
      <c r="E1272" s="52"/>
      <c r="F1272" s="53" t="s">
        <v>1206</v>
      </c>
      <c r="G1272" s="51"/>
      <c r="H1272" s="54">
        <v>30.62</v>
      </c>
      <c r="I1272" s="55"/>
      <c r="J1272" s="56"/>
      <c r="K1272" s="54"/>
      <c r="L1272" s="54"/>
      <c r="M1272" s="54"/>
      <c r="N1272" s="54"/>
      <c r="O1272" s="56"/>
      <c r="P1272" s="56"/>
      <c r="Q1272" s="56"/>
      <c r="R1272" s="38"/>
      <c r="S1272" s="39"/>
    </row>
    <row r="1273" spans="1:19" s="40" customFormat="1" ht="12" outlineLevel="4">
      <c r="A1273" s="49"/>
      <c r="B1273" s="50"/>
      <c r="C1273" s="50"/>
      <c r="D1273" s="51"/>
      <c r="E1273" s="52"/>
      <c r="F1273" s="53" t="s">
        <v>437</v>
      </c>
      <c r="G1273" s="51"/>
      <c r="H1273" s="54">
        <v>209.46000000000004</v>
      </c>
      <c r="I1273" s="55"/>
      <c r="J1273" s="56"/>
      <c r="K1273" s="54"/>
      <c r="L1273" s="54"/>
      <c r="M1273" s="54"/>
      <c r="N1273" s="54"/>
      <c r="O1273" s="56"/>
      <c r="P1273" s="56"/>
      <c r="Q1273" s="56"/>
      <c r="R1273" s="38"/>
      <c r="S1273" s="39"/>
    </row>
    <row r="1274" spans="1:19" s="40" customFormat="1" ht="12" outlineLevel="4">
      <c r="A1274" s="49"/>
      <c r="B1274" s="50"/>
      <c r="C1274" s="50"/>
      <c r="D1274" s="51"/>
      <c r="E1274" s="52"/>
      <c r="F1274" s="53" t="s">
        <v>272</v>
      </c>
      <c r="G1274" s="51"/>
      <c r="H1274" s="54">
        <v>0</v>
      </c>
      <c r="I1274" s="55"/>
      <c r="J1274" s="56"/>
      <c r="K1274" s="54"/>
      <c r="L1274" s="54"/>
      <c r="M1274" s="54"/>
      <c r="N1274" s="54"/>
      <c r="O1274" s="56"/>
      <c r="P1274" s="56"/>
      <c r="Q1274" s="56"/>
      <c r="R1274" s="38"/>
      <c r="S1274" s="39"/>
    </row>
    <row r="1275" spans="1:19" s="40" customFormat="1" ht="12" outlineLevel="4">
      <c r="A1275" s="49"/>
      <c r="B1275" s="50"/>
      <c r="C1275" s="50"/>
      <c r="D1275" s="51"/>
      <c r="E1275" s="52"/>
      <c r="F1275" s="53" t="s">
        <v>1207</v>
      </c>
      <c r="G1275" s="51"/>
      <c r="H1275" s="54">
        <v>11.44</v>
      </c>
      <c r="I1275" s="55"/>
      <c r="J1275" s="56"/>
      <c r="K1275" s="54"/>
      <c r="L1275" s="54"/>
      <c r="M1275" s="54"/>
      <c r="N1275" s="54"/>
      <c r="O1275" s="56"/>
      <c r="P1275" s="56"/>
      <c r="Q1275" s="56"/>
      <c r="R1275" s="38"/>
      <c r="S1275" s="39"/>
    </row>
    <row r="1276" spans="1:19" s="40" customFormat="1" ht="12" outlineLevel="4">
      <c r="A1276" s="49"/>
      <c r="B1276" s="50"/>
      <c r="C1276" s="50"/>
      <c r="D1276" s="51"/>
      <c r="E1276" s="52"/>
      <c r="F1276" s="53" t="s">
        <v>1208</v>
      </c>
      <c r="G1276" s="51"/>
      <c r="H1276" s="54">
        <v>28.98</v>
      </c>
      <c r="I1276" s="55"/>
      <c r="J1276" s="56"/>
      <c r="K1276" s="54"/>
      <c r="L1276" s="54"/>
      <c r="M1276" s="54"/>
      <c r="N1276" s="54"/>
      <c r="O1276" s="56"/>
      <c r="P1276" s="56"/>
      <c r="Q1276" s="56"/>
      <c r="R1276" s="38"/>
      <c r="S1276" s="39"/>
    </row>
    <row r="1277" spans="1:19" s="40" customFormat="1" ht="12" outlineLevel="4">
      <c r="A1277" s="49"/>
      <c r="B1277" s="50"/>
      <c r="C1277" s="50"/>
      <c r="D1277" s="51"/>
      <c r="E1277" s="52"/>
      <c r="F1277" s="53" t="s">
        <v>1209</v>
      </c>
      <c r="G1277" s="51"/>
      <c r="H1277" s="54">
        <v>27.37</v>
      </c>
      <c r="I1277" s="55"/>
      <c r="J1277" s="56"/>
      <c r="K1277" s="54"/>
      <c r="L1277" s="54"/>
      <c r="M1277" s="54"/>
      <c r="N1277" s="54"/>
      <c r="O1277" s="56"/>
      <c r="P1277" s="56"/>
      <c r="Q1277" s="56"/>
      <c r="R1277" s="38"/>
      <c r="S1277" s="39"/>
    </row>
    <row r="1278" spans="1:19" s="40" customFormat="1" ht="12" outlineLevel="4">
      <c r="A1278" s="49"/>
      <c r="B1278" s="50"/>
      <c r="C1278" s="50"/>
      <c r="D1278" s="51"/>
      <c r="E1278" s="52"/>
      <c r="F1278" s="53" t="s">
        <v>1210</v>
      </c>
      <c r="G1278" s="51"/>
      <c r="H1278" s="54">
        <v>2.5299999999999998</v>
      </c>
      <c r="I1278" s="55"/>
      <c r="J1278" s="56"/>
      <c r="K1278" s="54"/>
      <c r="L1278" s="54"/>
      <c r="M1278" s="54"/>
      <c r="N1278" s="54"/>
      <c r="O1278" s="56"/>
      <c r="P1278" s="56"/>
      <c r="Q1278" s="56"/>
      <c r="R1278" s="38"/>
      <c r="S1278" s="39"/>
    </row>
    <row r="1279" spans="1:19" s="40" customFormat="1" ht="12" outlineLevel="4">
      <c r="A1279" s="49"/>
      <c r="B1279" s="50"/>
      <c r="C1279" s="50"/>
      <c r="D1279" s="51"/>
      <c r="E1279" s="52"/>
      <c r="F1279" s="53" t="s">
        <v>1211</v>
      </c>
      <c r="G1279" s="51"/>
      <c r="H1279" s="54">
        <v>9.25</v>
      </c>
      <c r="I1279" s="55"/>
      <c r="J1279" s="56"/>
      <c r="K1279" s="54"/>
      <c r="L1279" s="54"/>
      <c r="M1279" s="54"/>
      <c r="N1279" s="54"/>
      <c r="O1279" s="56"/>
      <c r="P1279" s="56"/>
      <c r="Q1279" s="56"/>
      <c r="R1279" s="38"/>
      <c r="S1279" s="39"/>
    </row>
    <row r="1280" spans="1:19" s="40" customFormat="1" ht="12" outlineLevel="4">
      <c r="A1280" s="49"/>
      <c r="B1280" s="50"/>
      <c r="C1280" s="50"/>
      <c r="D1280" s="51"/>
      <c r="E1280" s="52"/>
      <c r="F1280" s="53" t="s">
        <v>1212</v>
      </c>
      <c r="G1280" s="51"/>
      <c r="H1280" s="54">
        <v>2.71</v>
      </c>
      <c r="I1280" s="55"/>
      <c r="J1280" s="56"/>
      <c r="K1280" s="54"/>
      <c r="L1280" s="54"/>
      <c r="M1280" s="54"/>
      <c r="N1280" s="54"/>
      <c r="O1280" s="56"/>
      <c r="P1280" s="56"/>
      <c r="Q1280" s="56"/>
      <c r="R1280" s="38"/>
      <c r="S1280" s="39"/>
    </row>
    <row r="1281" spans="1:20" s="40" customFormat="1" ht="12" outlineLevel="4">
      <c r="A1281" s="49"/>
      <c r="B1281" s="50"/>
      <c r="C1281" s="50"/>
      <c r="D1281" s="51"/>
      <c r="E1281" s="52"/>
      <c r="F1281" s="53" t="s">
        <v>1213</v>
      </c>
      <c r="G1281" s="51"/>
      <c r="H1281" s="54">
        <v>10.72</v>
      </c>
      <c r="I1281" s="55"/>
      <c r="J1281" s="56"/>
      <c r="K1281" s="54"/>
      <c r="L1281" s="54"/>
      <c r="M1281" s="54"/>
      <c r="N1281" s="54"/>
      <c r="O1281" s="56"/>
      <c r="P1281" s="56"/>
      <c r="Q1281" s="56"/>
      <c r="R1281" s="38"/>
      <c r="S1281" s="39"/>
    </row>
    <row r="1282" spans="1:20" s="40" customFormat="1" ht="12" outlineLevel="4">
      <c r="A1282" s="49"/>
      <c r="B1282" s="50"/>
      <c r="C1282" s="50"/>
      <c r="D1282" s="51"/>
      <c r="E1282" s="52"/>
      <c r="F1282" s="53" t="s">
        <v>1214</v>
      </c>
      <c r="G1282" s="51"/>
      <c r="H1282" s="54">
        <v>31.72</v>
      </c>
      <c r="I1282" s="55"/>
      <c r="J1282" s="56"/>
      <c r="K1282" s="54"/>
      <c r="L1282" s="54"/>
      <c r="M1282" s="54"/>
      <c r="N1282" s="54"/>
      <c r="O1282" s="56"/>
      <c r="P1282" s="56"/>
      <c r="Q1282" s="56"/>
      <c r="R1282" s="38"/>
      <c r="S1282" s="39"/>
    </row>
    <row r="1283" spans="1:20" s="40" customFormat="1" ht="12" outlineLevel="4">
      <c r="A1283" s="49"/>
      <c r="B1283" s="50"/>
      <c r="C1283" s="50"/>
      <c r="D1283" s="51"/>
      <c r="E1283" s="52"/>
      <c r="F1283" s="53" t="s">
        <v>1215</v>
      </c>
      <c r="G1283" s="51"/>
      <c r="H1283" s="54">
        <v>27.23</v>
      </c>
      <c r="I1283" s="55"/>
      <c r="J1283" s="56"/>
      <c r="K1283" s="54"/>
      <c r="L1283" s="54"/>
      <c r="M1283" s="54"/>
      <c r="N1283" s="54"/>
      <c r="O1283" s="56"/>
      <c r="P1283" s="56"/>
      <c r="Q1283" s="56"/>
      <c r="R1283" s="38"/>
      <c r="S1283" s="39"/>
    </row>
    <row r="1284" spans="1:20" s="40" customFormat="1" ht="12" outlineLevel="4">
      <c r="A1284" s="49"/>
      <c r="B1284" s="50"/>
      <c r="C1284" s="50"/>
      <c r="D1284" s="51"/>
      <c r="E1284" s="52"/>
      <c r="F1284" s="53" t="s">
        <v>1216</v>
      </c>
      <c r="G1284" s="51"/>
      <c r="H1284" s="54">
        <v>40.549999999999997</v>
      </c>
      <c r="I1284" s="55"/>
      <c r="J1284" s="56"/>
      <c r="K1284" s="54"/>
      <c r="L1284" s="54"/>
      <c r="M1284" s="54"/>
      <c r="N1284" s="54"/>
      <c r="O1284" s="56"/>
      <c r="P1284" s="56"/>
      <c r="Q1284" s="56"/>
      <c r="R1284" s="38"/>
      <c r="S1284" s="39"/>
    </row>
    <row r="1285" spans="1:20" s="40" customFormat="1" ht="12" outlineLevel="4">
      <c r="A1285" s="49"/>
      <c r="B1285" s="50"/>
      <c r="C1285" s="50"/>
      <c r="D1285" s="51"/>
      <c r="E1285" s="52"/>
      <c r="F1285" s="53" t="s">
        <v>1217</v>
      </c>
      <c r="G1285" s="51"/>
      <c r="H1285" s="54">
        <v>14.25</v>
      </c>
      <c r="I1285" s="55"/>
      <c r="J1285" s="56"/>
      <c r="K1285" s="54"/>
      <c r="L1285" s="54"/>
      <c r="M1285" s="54"/>
      <c r="N1285" s="54"/>
      <c r="O1285" s="56"/>
      <c r="P1285" s="56"/>
      <c r="Q1285" s="56"/>
      <c r="R1285" s="38"/>
      <c r="S1285" s="39"/>
    </row>
    <row r="1286" spans="1:20" s="40" customFormat="1" ht="12" outlineLevel="4">
      <c r="A1286" s="49"/>
      <c r="B1286" s="50"/>
      <c r="C1286" s="50"/>
      <c r="D1286" s="51"/>
      <c r="E1286" s="52"/>
      <c r="F1286" s="53" t="s">
        <v>1218</v>
      </c>
      <c r="G1286" s="51"/>
      <c r="H1286" s="54">
        <v>14.87</v>
      </c>
      <c r="I1286" s="55"/>
      <c r="J1286" s="56"/>
      <c r="K1286" s="54"/>
      <c r="L1286" s="54"/>
      <c r="M1286" s="54"/>
      <c r="N1286" s="54"/>
      <c r="O1286" s="56"/>
      <c r="P1286" s="56"/>
      <c r="Q1286" s="56"/>
      <c r="R1286" s="38"/>
      <c r="S1286" s="39"/>
    </row>
    <row r="1287" spans="1:20" s="40" customFormat="1" ht="12" outlineLevel="4">
      <c r="A1287" s="49"/>
      <c r="B1287" s="50"/>
      <c r="C1287" s="50"/>
      <c r="D1287" s="51"/>
      <c r="E1287" s="52"/>
      <c r="F1287" s="53" t="s">
        <v>1219</v>
      </c>
      <c r="G1287" s="51"/>
      <c r="H1287" s="54">
        <v>20.05</v>
      </c>
      <c r="I1287" s="55"/>
      <c r="J1287" s="56"/>
      <c r="K1287" s="54"/>
      <c r="L1287" s="54"/>
      <c r="M1287" s="54"/>
      <c r="N1287" s="54"/>
      <c r="O1287" s="56"/>
      <c r="P1287" s="56"/>
      <c r="Q1287" s="56"/>
      <c r="R1287" s="38"/>
      <c r="S1287" s="39"/>
    </row>
    <row r="1288" spans="1:20" s="40" customFormat="1" ht="12" outlineLevel="4">
      <c r="A1288" s="49"/>
      <c r="B1288" s="50"/>
      <c r="C1288" s="50"/>
      <c r="D1288" s="51"/>
      <c r="E1288" s="52"/>
      <c r="F1288" s="53" t="s">
        <v>1220</v>
      </c>
      <c r="G1288" s="51"/>
      <c r="H1288" s="54">
        <v>22.09</v>
      </c>
      <c r="I1288" s="55"/>
      <c r="J1288" s="56"/>
      <c r="K1288" s="54"/>
      <c r="L1288" s="54"/>
      <c r="M1288" s="54"/>
      <c r="N1288" s="54"/>
      <c r="O1288" s="56"/>
      <c r="P1288" s="56"/>
      <c r="Q1288" s="56"/>
      <c r="R1288" s="38"/>
      <c r="S1288" s="39"/>
    </row>
    <row r="1289" spans="1:20" s="40" customFormat="1" ht="12" outlineLevel="4">
      <c r="A1289" s="49"/>
      <c r="B1289" s="50"/>
      <c r="C1289" s="50"/>
      <c r="D1289" s="51"/>
      <c r="E1289" s="52"/>
      <c r="F1289" s="53" t="s">
        <v>1221</v>
      </c>
      <c r="G1289" s="51"/>
      <c r="H1289" s="54">
        <v>7.98</v>
      </c>
      <c r="I1289" s="55"/>
      <c r="J1289" s="56"/>
      <c r="K1289" s="54"/>
      <c r="L1289" s="54"/>
      <c r="M1289" s="54"/>
      <c r="N1289" s="54"/>
      <c r="O1289" s="56"/>
      <c r="P1289" s="56"/>
      <c r="Q1289" s="56"/>
      <c r="R1289" s="38"/>
      <c r="S1289" s="39"/>
    </row>
    <row r="1290" spans="1:20" s="40" customFormat="1" ht="12" outlineLevel="4">
      <c r="A1290" s="49"/>
      <c r="B1290" s="50"/>
      <c r="C1290" s="50"/>
      <c r="D1290" s="51"/>
      <c r="E1290" s="52"/>
      <c r="F1290" s="53" t="s">
        <v>1222</v>
      </c>
      <c r="G1290" s="51"/>
      <c r="H1290" s="54">
        <v>3.32</v>
      </c>
      <c r="I1290" s="55"/>
      <c r="J1290" s="56"/>
      <c r="K1290" s="54"/>
      <c r="L1290" s="54"/>
      <c r="M1290" s="54"/>
      <c r="N1290" s="54"/>
      <c r="O1290" s="56"/>
      <c r="P1290" s="56"/>
      <c r="Q1290" s="56"/>
      <c r="R1290" s="38"/>
      <c r="S1290" s="39"/>
    </row>
    <row r="1291" spans="1:20" s="40" customFormat="1" ht="12" outlineLevel="4">
      <c r="A1291" s="49"/>
      <c r="B1291" s="50"/>
      <c r="C1291" s="50"/>
      <c r="D1291" s="51"/>
      <c r="E1291" s="52"/>
      <c r="F1291" s="53" t="s">
        <v>1223</v>
      </c>
      <c r="G1291" s="51"/>
      <c r="H1291" s="54">
        <v>3.32</v>
      </c>
      <c r="I1291" s="55"/>
      <c r="J1291" s="56"/>
      <c r="K1291" s="54"/>
      <c r="L1291" s="54"/>
      <c r="M1291" s="54"/>
      <c r="N1291" s="54"/>
      <c r="O1291" s="56"/>
      <c r="P1291" s="56"/>
      <c r="Q1291" s="56"/>
      <c r="R1291" s="38"/>
      <c r="S1291" s="39"/>
    </row>
    <row r="1292" spans="1:20" s="40" customFormat="1" ht="12" outlineLevel="4">
      <c r="A1292" s="49"/>
      <c r="B1292" s="50"/>
      <c r="C1292" s="50"/>
      <c r="D1292" s="51"/>
      <c r="E1292" s="52"/>
      <c r="F1292" s="53" t="s">
        <v>1224</v>
      </c>
      <c r="G1292" s="51"/>
      <c r="H1292" s="54">
        <v>4.3600000000000003</v>
      </c>
      <c r="I1292" s="55"/>
      <c r="J1292" s="56"/>
      <c r="K1292" s="54"/>
      <c r="L1292" s="54"/>
      <c r="M1292" s="54"/>
      <c r="N1292" s="54"/>
      <c r="O1292" s="56"/>
      <c r="P1292" s="56"/>
      <c r="Q1292" s="56"/>
      <c r="R1292" s="38"/>
      <c r="S1292" s="39"/>
    </row>
    <row r="1293" spans="1:20" s="40" customFormat="1" ht="12" outlineLevel="4">
      <c r="A1293" s="49"/>
      <c r="B1293" s="50"/>
      <c r="C1293" s="50"/>
      <c r="D1293" s="51"/>
      <c r="E1293" s="52"/>
      <c r="F1293" s="53" t="s">
        <v>1225</v>
      </c>
      <c r="G1293" s="51"/>
      <c r="H1293" s="54">
        <v>5.5</v>
      </c>
      <c r="I1293" s="55"/>
      <c r="J1293" s="56"/>
      <c r="K1293" s="54"/>
      <c r="L1293" s="54"/>
      <c r="M1293" s="54"/>
      <c r="N1293" s="54"/>
      <c r="O1293" s="56"/>
      <c r="P1293" s="56"/>
      <c r="Q1293" s="56"/>
      <c r="R1293" s="38"/>
      <c r="S1293" s="39"/>
    </row>
    <row r="1294" spans="1:20" s="40" customFormat="1" ht="12" outlineLevel="4">
      <c r="A1294" s="49"/>
      <c r="B1294" s="50"/>
      <c r="C1294" s="50"/>
      <c r="D1294" s="51"/>
      <c r="E1294" s="52"/>
      <c r="F1294" s="53" t="s">
        <v>437</v>
      </c>
      <c r="G1294" s="51"/>
      <c r="H1294" s="54">
        <v>288.24</v>
      </c>
      <c r="I1294" s="55"/>
      <c r="J1294" s="56"/>
      <c r="K1294" s="54"/>
      <c r="L1294" s="54"/>
      <c r="M1294" s="54"/>
      <c r="N1294" s="54"/>
      <c r="O1294" s="56"/>
      <c r="P1294" s="56"/>
      <c r="Q1294" s="56"/>
      <c r="R1294" s="38"/>
      <c r="S1294" s="39"/>
    </row>
    <row r="1295" spans="1:20" s="40" customFormat="1" ht="7.5" customHeight="1" outlineLevel="4">
      <c r="A1295" s="39"/>
      <c r="B1295" s="57"/>
      <c r="C1295" s="58"/>
      <c r="D1295" s="59"/>
      <c r="E1295" s="60"/>
      <c r="F1295" s="61"/>
      <c r="G1295" s="59"/>
      <c r="H1295" s="62"/>
      <c r="I1295" s="63"/>
      <c r="J1295" s="64"/>
      <c r="K1295" s="65"/>
      <c r="L1295" s="65"/>
      <c r="M1295" s="65"/>
      <c r="N1295" s="65"/>
      <c r="O1295" s="64"/>
      <c r="P1295" s="64"/>
      <c r="Q1295" s="64"/>
      <c r="R1295" s="38"/>
      <c r="S1295" s="39"/>
    </row>
    <row r="1296" spans="1:20" s="40" customFormat="1" ht="12" outlineLevel="3">
      <c r="A1296" s="41"/>
      <c r="B1296" s="42"/>
      <c r="C1296" s="43">
        <v>7</v>
      </c>
      <c r="D1296" s="44" t="s">
        <v>79</v>
      </c>
      <c r="E1296" s="45" t="s">
        <v>1226</v>
      </c>
      <c r="F1296" s="46" t="s">
        <v>1227</v>
      </c>
      <c r="G1296" s="44" t="s">
        <v>130</v>
      </c>
      <c r="H1296" s="47">
        <v>88.999999999999986</v>
      </c>
      <c r="I1296" s="72"/>
      <c r="J1296" s="48">
        <f>H1296*I1296</f>
        <v>0</v>
      </c>
      <c r="K1296" s="47">
        <v>1.259E-2</v>
      </c>
      <c r="L1296" s="47">
        <f>H1296*K1296</f>
        <v>1.1205099999999999</v>
      </c>
      <c r="M1296" s="47"/>
      <c r="N1296" s="47">
        <f>H1296*M1296</f>
        <v>0</v>
      </c>
      <c r="O1296" s="48">
        <v>21</v>
      </c>
      <c r="P1296" s="48">
        <f>J1296*(O1296/100)</f>
        <v>0</v>
      </c>
      <c r="Q1296" s="48">
        <f>J1296+P1296</f>
        <v>0</v>
      </c>
      <c r="R1296" s="39"/>
      <c r="S1296" s="39"/>
      <c r="T1296" s="39"/>
    </row>
    <row r="1297" spans="1:19" s="40" customFormat="1" ht="12" outlineLevel="4">
      <c r="A1297" s="49"/>
      <c r="B1297" s="50"/>
      <c r="C1297" s="50"/>
      <c r="D1297" s="51"/>
      <c r="E1297" s="52" t="s">
        <v>14</v>
      </c>
      <c r="F1297" s="53" t="s">
        <v>264</v>
      </c>
      <c r="G1297" s="51"/>
      <c r="H1297" s="54">
        <v>0</v>
      </c>
      <c r="I1297" s="55"/>
      <c r="J1297" s="56"/>
      <c r="K1297" s="54"/>
      <c r="L1297" s="54"/>
      <c r="M1297" s="54"/>
      <c r="N1297" s="54"/>
      <c r="O1297" s="56"/>
      <c r="P1297" s="56"/>
      <c r="Q1297" s="56"/>
      <c r="R1297" s="38"/>
      <c r="S1297" s="39"/>
    </row>
    <row r="1298" spans="1:19" s="40" customFormat="1" ht="12" outlineLevel="4">
      <c r="A1298" s="49"/>
      <c r="B1298" s="50"/>
      <c r="C1298" s="50"/>
      <c r="D1298" s="51"/>
      <c r="E1298" s="52"/>
      <c r="F1298" s="53" t="s">
        <v>1228</v>
      </c>
      <c r="G1298" s="51"/>
      <c r="H1298" s="54">
        <v>13.27</v>
      </c>
      <c r="I1298" s="55"/>
      <c r="J1298" s="56"/>
      <c r="K1298" s="54"/>
      <c r="L1298" s="54"/>
      <c r="M1298" s="54"/>
      <c r="N1298" s="54"/>
      <c r="O1298" s="56"/>
      <c r="P1298" s="56"/>
      <c r="Q1298" s="56"/>
      <c r="R1298" s="38"/>
      <c r="S1298" s="39"/>
    </row>
    <row r="1299" spans="1:19" s="40" customFormat="1" ht="12" outlineLevel="4">
      <c r="A1299" s="49"/>
      <c r="B1299" s="50"/>
      <c r="C1299" s="50"/>
      <c r="D1299" s="51"/>
      <c r="E1299" s="52"/>
      <c r="F1299" s="53" t="s">
        <v>1229</v>
      </c>
      <c r="G1299" s="51"/>
      <c r="H1299" s="54">
        <v>18.440000000000001</v>
      </c>
      <c r="I1299" s="55"/>
      <c r="J1299" s="56"/>
      <c r="K1299" s="54"/>
      <c r="L1299" s="54"/>
      <c r="M1299" s="54"/>
      <c r="N1299" s="54"/>
      <c r="O1299" s="56"/>
      <c r="P1299" s="56"/>
      <c r="Q1299" s="56"/>
      <c r="R1299" s="38"/>
      <c r="S1299" s="39"/>
    </row>
    <row r="1300" spans="1:19" s="40" customFormat="1" ht="12" outlineLevel="4">
      <c r="A1300" s="49"/>
      <c r="B1300" s="50"/>
      <c r="C1300" s="50"/>
      <c r="D1300" s="51"/>
      <c r="E1300" s="52"/>
      <c r="F1300" s="53" t="s">
        <v>1230</v>
      </c>
      <c r="G1300" s="51"/>
      <c r="H1300" s="54">
        <v>7.24</v>
      </c>
      <c r="I1300" s="55"/>
      <c r="J1300" s="56"/>
      <c r="K1300" s="54"/>
      <c r="L1300" s="54"/>
      <c r="M1300" s="54"/>
      <c r="N1300" s="54"/>
      <c r="O1300" s="56"/>
      <c r="P1300" s="56"/>
      <c r="Q1300" s="56"/>
      <c r="R1300" s="38"/>
      <c r="S1300" s="39"/>
    </row>
    <row r="1301" spans="1:19" s="40" customFormat="1" ht="12" outlineLevel="4">
      <c r="A1301" s="49"/>
      <c r="B1301" s="50"/>
      <c r="C1301" s="50"/>
      <c r="D1301" s="51"/>
      <c r="E1301" s="52"/>
      <c r="F1301" s="53" t="s">
        <v>1231</v>
      </c>
      <c r="G1301" s="51"/>
      <c r="H1301" s="54">
        <v>1.8</v>
      </c>
      <c r="I1301" s="55"/>
      <c r="J1301" s="56"/>
      <c r="K1301" s="54"/>
      <c r="L1301" s="54"/>
      <c r="M1301" s="54"/>
      <c r="N1301" s="54"/>
      <c r="O1301" s="56"/>
      <c r="P1301" s="56"/>
      <c r="Q1301" s="56"/>
      <c r="R1301" s="38"/>
      <c r="S1301" s="39"/>
    </row>
    <row r="1302" spans="1:19" s="40" customFormat="1" ht="12" outlineLevel="4">
      <c r="A1302" s="49"/>
      <c r="B1302" s="50"/>
      <c r="C1302" s="50"/>
      <c r="D1302" s="51"/>
      <c r="E1302" s="52"/>
      <c r="F1302" s="53" t="s">
        <v>1232</v>
      </c>
      <c r="G1302" s="51"/>
      <c r="H1302" s="54">
        <v>2.34</v>
      </c>
      <c r="I1302" s="55"/>
      <c r="J1302" s="56"/>
      <c r="K1302" s="54"/>
      <c r="L1302" s="54"/>
      <c r="M1302" s="54"/>
      <c r="N1302" s="54"/>
      <c r="O1302" s="56"/>
      <c r="P1302" s="56"/>
      <c r="Q1302" s="56"/>
      <c r="R1302" s="38"/>
      <c r="S1302" s="39"/>
    </row>
    <row r="1303" spans="1:19" s="40" customFormat="1" ht="12" outlineLevel="4">
      <c r="A1303" s="49"/>
      <c r="B1303" s="50"/>
      <c r="C1303" s="50"/>
      <c r="D1303" s="51"/>
      <c r="E1303" s="52"/>
      <c r="F1303" s="53" t="s">
        <v>1233</v>
      </c>
      <c r="G1303" s="51"/>
      <c r="H1303" s="54">
        <v>23.22</v>
      </c>
      <c r="I1303" s="55"/>
      <c r="J1303" s="56"/>
      <c r="K1303" s="54"/>
      <c r="L1303" s="54"/>
      <c r="M1303" s="54"/>
      <c r="N1303" s="54"/>
      <c r="O1303" s="56"/>
      <c r="P1303" s="56"/>
      <c r="Q1303" s="56"/>
      <c r="R1303" s="38"/>
      <c r="S1303" s="39"/>
    </row>
    <row r="1304" spans="1:19" s="40" customFormat="1" ht="12" outlineLevel="4">
      <c r="A1304" s="49"/>
      <c r="B1304" s="50"/>
      <c r="C1304" s="50"/>
      <c r="D1304" s="51"/>
      <c r="E1304" s="52"/>
      <c r="F1304" s="53" t="s">
        <v>437</v>
      </c>
      <c r="G1304" s="51"/>
      <c r="H1304" s="54">
        <v>66.31</v>
      </c>
      <c r="I1304" s="55"/>
      <c r="J1304" s="56"/>
      <c r="K1304" s="54"/>
      <c r="L1304" s="54"/>
      <c r="M1304" s="54"/>
      <c r="N1304" s="54"/>
      <c r="O1304" s="56"/>
      <c r="P1304" s="56"/>
      <c r="Q1304" s="56"/>
      <c r="R1304" s="38"/>
      <c r="S1304" s="39"/>
    </row>
    <row r="1305" spans="1:19" s="40" customFormat="1" ht="12" outlineLevel="4">
      <c r="A1305" s="49"/>
      <c r="B1305" s="50"/>
      <c r="C1305" s="50"/>
      <c r="D1305" s="51"/>
      <c r="E1305" s="52"/>
      <c r="F1305" s="53" t="s">
        <v>272</v>
      </c>
      <c r="G1305" s="51"/>
      <c r="H1305" s="54">
        <v>0</v>
      </c>
      <c r="I1305" s="55"/>
      <c r="J1305" s="56"/>
      <c r="K1305" s="54"/>
      <c r="L1305" s="54"/>
      <c r="M1305" s="54"/>
      <c r="N1305" s="54"/>
      <c r="O1305" s="56"/>
      <c r="P1305" s="56"/>
      <c r="Q1305" s="56"/>
      <c r="R1305" s="38"/>
      <c r="S1305" s="39"/>
    </row>
    <row r="1306" spans="1:19" s="40" customFormat="1" ht="12" outlineLevel="4">
      <c r="A1306" s="49"/>
      <c r="B1306" s="50"/>
      <c r="C1306" s="50"/>
      <c r="D1306" s="51"/>
      <c r="E1306" s="52"/>
      <c r="F1306" s="53" t="s">
        <v>1234</v>
      </c>
      <c r="G1306" s="51"/>
      <c r="H1306" s="54">
        <v>2.25</v>
      </c>
      <c r="I1306" s="55"/>
      <c r="J1306" s="56"/>
      <c r="K1306" s="54"/>
      <c r="L1306" s="54"/>
      <c r="M1306" s="54"/>
      <c r="N1306" s="54"/>
      <c r="O1306" s="56"/>
      <c r="P1306" s="56"/>
      <c r="Q1306" s="56"/>
      <c r="R1306" s="38"/>
      <c r="S1306" s="39"/>
    </row>
    <row r="1307" spans="1:19" s="40" customFormat="1" ht="12" outlineLevel="4">
      <c r="A1307" s="49"/>
      <c r="B1307" s="50"/>
      <c r="C1307" s="50"/>
      <c r="D1307" s="51"/>
      <c r="E1307" s="52"/>
      <c r="F1307" s="53" t="s">
        <v>1235</v>
      </c>
      <c r="G1307" s="51"/>
      <c r="H1307" s="54">
        <v>2.13</v>
      </c>
      <c r="I1307" s="55"/>
      <c r="J1307" s="56"/>
      <c r="K1307" s="54"/>
      <c r="L1307" s="54"/>
      <c r="M1307" s="54"/>
      <c r="N1307" s="54"/>
      <c r="O1307" s="56"/>
      <c r="P1307" s="56"/>
      <c r="Q1307" s="56"/>
      <c r="R1307" s="38"/>
      <c r="S1307" s="39"/>
    </row>
    <row r="1308" spans="1:19" s="40" customFormat="1" ht="12" outlineLevel="4">
      <c r="A1308" s="49"/>
      <c r="B1308" s="50"/>
      <c r="C1308" s="50"/>
      <c r="D1308" s="51"/>
      <c r="E1308" s="52"/>
      <c r="F1308" s="53" t="s">
        <v>1236</v>
      </c>
      <c r="G1308" s="51"/>
      <c r="H1308" s="54">
        <v>4.41</v>
      </c>
      <c r="I1308" s="55"/>
      <c r="J1308" s="56"/>
      <c r="K1308" s="54"/>
      <c r="L1308" s="54"/>
      <c r="M1308" s="54"/>
      <c r="N1308" s="54"/>
      <c r="O1308" s="56"/>
      <c r="P1308" s="56"/>
      <c r="Q1308" s="56"/>
      <c r="R1308" s="38"/>
      <c r="S1308" s="39"/>
    </row>
    <row r="1309" spans="1:19" s="40" customFormat="1" ht="12" outlineLevel="4">
      <c r="A1309" s="49"/>
      <c r="B1309" s="50"/>
      <c r="C1309" s="50"/>
      <c r="D1309" s="51"/>
      <c r="E1309" s="52"/>
      <c r="F1309" s="53" t="s">
        <v>1237</v>
      </c>
      <c r="G1309" s="51"/>
      <c r="H1309" s="54">
        <v>6.51</v>
      </c>
      <c r="I1309" s="55"/>
      <c r="J1309" s="56"/>
      <c r="K1309" s="54"/>
      <c r="L1309" s="54"/>
      <c r="M1309" s="54"/>
      <c r="N1309" s="54"/>
      <c r="O1309" s="56"/>
      <c r="P1309" s="56"/>
      <c r="Q1309" s="56"/>
      <c r="R1309" s="38"/>
      <c r="S1309" s="39"/>
    </row>
    <row r="1310" spans="1:19" s="40" customFormat="1" ht="12" outlineLevel="4">
      <c r="A1310" s="49"/>
      <c r="B1310" s="50"/>
      <c r="C1310" s="50"/>
      <c r="D1310" s="51"/>
      <c r="E1310" s="52"/>
      <c r="F1310" s="53" t="s">
        <v>1238</v>
      </c>
      <c r="G1310" s="51"/>
      <c r="H1310" s="54">
        <v>4.13</v>
      </c>
      <c r="I1310" s="55"/>
      <c r="J1310" s="56"/>
      <c r="K1310" s="54"/>
      <c r="L1310" s="54"/>
      <c r="M1310" s="54"/>
      <c r="N1310" s="54"/>
      <c r="O1310" s="56"/>
      <c r="P1310" s="56"/>
      <c r="Q1310" s="56"/>
      <c r="R1310" s="38"/>
      <c r="S1310" s="39"/>
    </row>
    <row r="1311" spans="1:19" s="40" customFormat="1" ht="12" outlineLevel="4">
      <c r="A1311" s="49"/>
      <c r="B1311" s="50"/>
      <c r="C1311" s="50"/>
      <c r="D1311" s="51"/>
      <c r="E1311" s="52"/>
      <c r="F1311" s="53" t="s">
        <v>1239</v>
      </c>
      <c r="G1311" s="51"/>
      <c r="H1311" s="54">
        <v>1.63</v>
      </c>
      <c r="I1311" s="55"/>
      <c r="J1311" s="56"/>
      <c r="K1311" s="54"/>
      <c r="L1311" s="54"/>
      <c r="M1311" s="54"/>
      <c r="N1311" s="54"/>
      <c r="O1311" s="56"/>
      <c r="P1311" s="56"/>
      <c r="Q1311" s="56"/>
      <c r="R1311" s="38"/>
      <c r="S1311" s="39"/>
    </row>
    <row r="1312" spans="1:19" s="40" customFormat="1" ht="12" outlineLevel="4">
      <c r="A1312" s="49"/>
      <c r="B1312" s="50"/>
      <c r="C1312" s="50"/>
      <c r="D1312" s="51"/>
      <c r="E1312" s="52"/>
      <c r="F1312" s="53" t="s">
        <v>1240</v>
      </c>
      <c r="G1312" s="51"/>
      <c r="H1312" s="54">
        <v>1.63</v>
      </c>
      <c r="I1312" s="55"/>
      <c r="J1312" s="56"/>
      <c r="K1312" s="54"/>
      <c r="L1312" s="54"/>
      <c r="M1312" s="54"/>
      <c r="N1312" s="54"/>
      <c r="O1312" s="56"/>
      <c r="P1312" s="56"/>
      <c r="Q1312" s="56"/>
      <c r="R1312" s="38"/>
      <c r="S1312" s="39"/>
    </row>
    <row r="1313" spans="1:20" s="40" customFormat="1" ht="12" outlineLevel="4">
      <c r="A1313" s="49"/>
      <c r="B1313" s="50"/>
      <c r="C1313" s="50"/>
      <c r="D1313" s="51"/>
      <c r="E1313" s="52"/>
      <c r="F1313" s="53" t="s">
        <v>437</v>
      </c>
      <c r="G1313" s="51"/>
      <c r="H1313" s="54">
        <v>22.69</v>
      </c>
      <c r="I1313" s="55"/>
      <c r="J1313" s="56"/>
      <c r="K1313" s="54"/>
      <c r="L1313" s="54"/>
      <c r="M1313" s="54"/>
      <c r="N1313" s="54"/>
      <c r="O1313" s="56"/>
      <c r="P1313" s="56"/>
      <c r="Q1313" s="56"/>
      <c r="R1313" s="38"/>
      <c r="S1313" s="39"/>
    </row>
    <row r="1314" spans="1:20" s="40" customFormat="1" ht="7.5" customHeight="1" outlineLevel="4">
      <c r="A1314" s="39"/>
      <c r="B1314" s="57"/>
      <c r="C1314" s="58"/>
      <c r="D1314" s="59"/>
      <c r="E1314" s="60"/>
      <c r="F1314" s="61"/>
      <c r="G1314" s="59"/>
      <c r="H1314" s="62"/>
      <c r="I1314" s="63"/>
      <c r="J1314" s="64"/>
      <c r="K1314" s="65"/>
      <c r="L1314" s="65"/>
      <c r="M1314" s="65"/>
      <c r="N1314" s="65"/>
      <c r="O1314" s="64"/>
      <c r="P1314" s="64"/>
      <c r="Q1314" s="64"/>
      <c r="R1314" s="38"/>
      <c r="S1314" s="39"/>
    </row>
    <row r="1315" spans="1:20" s="40" customFormat="1" ht="12" outlineLevel="3">
      <c r="A1315" s="41"/>
      <c r="B1315" s="42"/>
      <c r="C1315" s="43">
        <v>8</v>
      </c>
      <c r="D1315" s="44" t="s">
        <v>79</v>
      </c>
      <c r="E1315" s="45" t="s">
        <v>1241</v>
      </c>
      <c r="F1315" s="46" t="s">
        <v>1242</v>
      </c>
      <c r="G1315" s="44" t="s">
        <v>130</v>
      </c>
      <c r="H1315" s="47">
        <v>586.70000000000005</v>
      </c>
      <c r="I1315" s="72"/>
      <c r="J1315" s="48">
        <f>H1315*I1315</f>
        <v>0</v>
      </c>
      <c r="K1315" s="47">
        <v>1E-4</v>
      </c>
      <c r="L1315" s="47">
        <f>H1315*K1315</f>
        <v>5.8670000000000007E-2</v>
      </c>
      <c r="M1315" s="47"/>
      <c r="N1315" s="47">
        <f>H1315*M1315</f>
        <v>0</v>
      </c>
      <c r="O1315" s="48">
        <v>21</v>
      </c>
      <c r="P1315" s="48">
        <f>J1315*(O1315/100)</f>
        <v>0</v>
      </c>
      <c r="Q1315" s="48">
        <f>J1315+P1315</f>
        <v>0</v>
      </c>
      <c r="R1315" s="39"/>
      <c r="S1315" s="39"/>
      <c r="T1315" s="39"/>
    </row>
    <row r="1316" spans="1:20" s="40" customFormat="1" ht="12" outlineLevel="4">
      <c r="A1316" s="49"/>
      <c r="B1316" s="50"/>
      <c r="C1316" s="50"/>
      <c r="D1316" s="51"/>
      <c r="E1316" s="52" t="s">
        <v>14</v>
      </c>
      <c r="F1316" s="53" t="s">
        <v>1243</v>
      </c>
      <c r="G1316" s="51"/>
      <c r="H1316" s="54">
        <v>586.70000000000005</v>
      </c>
      <c r="I1316" s="55"/>
      <c r="J1316" s="56"/>
      <c r="K1316" s="54"/>
      <c r="L1316" s="54"/>
      <c r="M1316" s="54"/>
      <c r="N1316" s="54"/>
      <c r="O1316" s="56"/>
      <c r="P1316" s="56"/>
      <c r="Q1316" s="56"/>
      <c r="R1316" s="38"/>
      <c r="S1316" s="39"/>
    </row>
    <row r="1317" spans="1:20" s="40" customFormat="1" ht="7.5" customHeight="1" outlineLevel="4">
      <c r="A1317" s="39"/>
      <c r="B1317" s="57"/>
      <c r="C1317" s="58"/>
      <c r="D1317" s="59"/>
      <c r="E1317" s="60"/>
      <c r="F1317" s="61"/>
      <c r="G1317" s="59"/>
      <c r="H1317" s="62"/>
      <c r="I1317" s="63"/>
      <c r="J1317" s="64"/>
      <c r="K1317" s="65"/>
      <c r="L1317" s="65"/>
      <c r="M1317" s="65"/>
      <c r="N1317" s="65"/>
      <c r="O1317" s="64"/>
      <c r="P1317" s="64"/>
      <c r="Q1317" s="64"/>
      <c r="R1317" s="38"/>
      <c r="S1317" s="39"/>
    </row>
    <row r="1318" spans="1:20" s="40" customFormat="1" ht="12" outlineLevel="3">
      <c r="A1318" s="41"/>
      <c r="B1318" s="42"/>
      <c r="C1318" s="43">
        <v>9</v>
      </c>
      <c r="D1318" s="44" t="s">
        <v>79</v>
      </c>
      <c r="E1318" s="45" t="s">
        <v>1244</v>
      </c>
      <c r="F1318" s="46" t="s">
        <v>1245</v>
      </c>
      <c r="G1318" s="44" t="s">
        <v>130</v>
      </c>
      <c r="H1318" s="47">
        <v>586.70000000000005</v>
      </c>
      <c r="I1318" s="72"/>
      <c r="J1318" s="48">
        <f>H1318*I1318</f>
        <v>0</v>
      </c>
      <c r="K1318" s="47">
        <v>6.9999999999999999E-4</v>
      </c>
      <c r="L1318" s="47">
        <f>H1318*K1318</f>
        <v>0.41069000000000006</v>
      </c>
      <c r="M1318" s="47"/>
      <c r="N1318" s="47">
        <f>H1318*M1318</f>
        <v>0</v>
      </c>
      <c r="O1318" s="48">
        <v>21</v>
      </c>
      <c r="P1318" s="48">
        <f>J1318*(O1318/100)</f>
        <v>0</v>
      </c>
      <c r="Q1318" s="48">
        <f>J1318+P1318</f>
        <v>0</v>
      </c>
      <c r="R1318" s="39"/>
      <c r="S1318" s="39"/>
      <c r="T1318" s="39"/>
    </row>
    <row r="1319" spans="1:20" s="40" customFormat="1" ht="12" outlineLevel="3">
      <c r="A1319" s="41"/>
      <c r="B1319" s="42"/>
      <c r="C1319" s="43">
        <v>10</v>
      </c>
      <c r="D1319" s="44" t="s">
        <v>79</v>
      </c>
      <c r="E1319" s="45" t="s">
        <v>1246</v>
      </c>
      <c r="F1319" s="46" t="s">
        <v>1247</v>
      </c>
      <c r="G1319" s="44" t="s">
        <v>130</v>
      </c>
      <c r="H1319" s="47">
        <v>14.31</v>
      </c>
      <c r="I1319" s="72"/>
      <c r="J1319" s="48">
        <f>H1319*I1319</f>
        <v>0</v>
      </c>
      <c r="K1319" s="47"/>
      <c r="L1319" s="47">
        <f>H1319*K1319</f>
        <v>0</v>
      </c>
      <c r="M1319" s="47"/>
      <c r="N1319" s="47">
        <f>H1319*M1319</f>
        <v>0</v>
      </c>
      <c r="O1319" s="48">
        <v>21</v>
      </c>
      <c r="P1319" s="48">
        <f>J1319*(O1319/100)</f>
        <v>0</v>
      </c>
      <c r="Q1319" s="48">
        <f>J1319+P1319</f>
        <v>0</v>
      </c>
      <c r="R1319" s="39"/>
      <c r="S1319" s="39"/>
      <c r="T1319" s="39"/>
    </row>
    <row r="1320" spans="1:20" s="40" customFormat="1" ht="12" outlineLevel="4">
      <c r="A1320" s="49"/>
      <c r="B1320" s="50"/>
      <c r="C1320" s="50"/>
      <c r="D1320" s="51"/>
      <c r="E1320" s="52" t="s">
        <v>14</v>
      </c>
      <c r="F1320" s="53" t="s">
        <v>264</v>
      </c>
      <c r="G1320" s="51"/>
      <c r="H1320" s="54">
        <v>0</v>
      </c>
      <c r="I1320" s="55"/>
      <c r="J1320" s="56"/>
      <c r="K1320" s="54"/>
      <c r="L1320" s="54"/>
      <c r="M1320" s="54"/>
      <c r="N1320" s="54"/>
      <c r="O1320" s="56"/>
      <c r="P1320" s="56"/>
      <c r="Q1320" s="56"/>
      <c r="R1320" s="38"/>
      <c r="S1320" s="39"/>
    </row>
    <row r="1321" spans="1:20" s="40" customFormat="1" ht="12" outlineLevel="4">
      <c r="A1321" s="49"/>
      <c r="B1321" s="50"/>
      <c r="C1321" s="50"/>
      <c r="D1321" s="51"/>
      <c r="E1321" s="52"/>
      <c r="F1321" s="53" t="s">
        <v>1231</v>
      </c>
      <c r="G1321" s="51"/>
      <c r="H1321" s="54">
        <v>1.8</v>
      </c>
      <c r="I1321" s="55"/>
      <c r="J1321" s="56"/>
      <c r="K1321" s="54"/>
      <c r="L1321" s="54"/>
      <c r="M1321" s="54"/>
      <c r="N1321" s="54"/>
      <c r="O1321" s="56"/>
      <c r="P1321" s="56"/>
      <c r="Q1321" s="56"/>
      <c r="R1321" s="38"/>
      <c r="S1321" s="39"/>
    </row>
    <row r="1322" spans="1:20" s="40" customFormat="1" ht="12" outlineLevel="4">
      <c r="A1322" s="49"/>
      <c r="B1322" s="50"/>
      <c r="C1322" s="50"/>
      <c r="D1322" s="51"/>
      <c r="E1322" s="52"/>
      <c r="F1322" s="53" t="s">
        <v>1232</v>
      </c>
      <c r="G1322" s="51"/>
      <c r="H1322" s="54">
        <v>2.34</v>
      </c>
      <c r="I1322" s="55"/>
      <c r="J1322" s="56"/>
      <c r="K1322" s="54"/>
      <c r="L1322" s="54"/>
      <c r="M1322" s="54"/>
      <c r="N1322" s="54"/>
      <c r="O1322" s="56"/>
      <c r="P1322" s="56"/>
      <c r="Q1322" s="56"/>
      <c r="R1322" s="38"/>
      <c r="S1322" s="39"/>
    </row>
    <row r="1323" spans="1:20" s="40" customFormat="1" ht="12" outlineLevel="4">
      <c r="A1323" s="49"/>
      <c r="B1323" s="50"/>
      <c r="C1323" s="50"/>
      <c r="D1323" s="51"/>
      <c r="E1323" s="52"/>
      <c r="F1323" s="53" t="s">
        <v>272</v>
      </c>
      <c r="G1323" s="51"/>
      <c r="H1323" s="54">
        <v>0</v>
      </c>
      <c r="I1323" s="55"/>
      <c r="J1323" s="56"/>
      <c r="K1323" s="54"/>
      <c r="L1323" s="54"/>
      <c r="M1323" s="54"/>
      <c r="N1323" s="54"/>
      <c r="O1323" s="56"/>
      <c r="P1323" s="56"/>
      <c r="Q1323" s="56"/>
      <c r="R1323" s="38"/>
      <c r="S1323" s="39"/>
    </row>
    <row r="1324" spans="1:20" s="40" customFormat="1" ht="12" outlineLevel="4">
      <c r="A1324" s="49"/>
      <c r="B1324" s="50"/>
      <c r="C1324" s="50"/>
      <c r="D1324" s="51"/>
      <c r="E1324" s="52"/>
      <c r="F1324" s="53" t="s">
        <v>1210</v>
      </c>
      <c r="G1324" s="51"/>
      <c r="H1324" s="54">
        <v>2.5299999999999998</v>
      </c>
      <c r="I1324" s="55"/>
      <c r="J1324" s="56"/>
      <c r="K1324" s="54"/>
      <c r="L1324" s="54"/>
      <c r="M1324" s="54"/>
      <c r="N1324" s="54"/>
      <c r="O1324" s="56"/>
      <c r="P1324" s="56"/>
      <c r="Q1324" s="56"/>
      <c r="R1324" s="38"/>
      <c r="S1324" s="39"/>
    </row>
    <row r="1325" spans="1:20" s="40" customFormat="1" ht="12" outlineLevel="4">
      <c r="A1325" s="49"/>
      <c r="B1325" s="50"/>
      <c r="C1325" s="50"/>
      <c r="D1325" s="51"/>
      <c r="E1325" s="52"/>
      <c r="F1325" s="53" t="s">
        <v>1234</v>
      </c>
      <c r="G1325" s="51"/>
      <c r="H1325" s="54">
        <v>2.25</v>
      </c>
      <c r="I1325" s="55"/>
      <c r="J1325" s="56"/>
      <c r="K1325" s="54"/>
      <c r="L1325" s="54"/>
      <c r="M1325" s="54"/>
      <c r="N1325" s="54"/>
      <c r="O1325" s="56"/>
      <c r="P1325" s="56"/>
      <c r="Q1325" s="56"/>
      <c r="R1325" s="38"/>
      <c r="S1325" s="39"/>
    </row>
    <row r="1326" spans="1:20" s="40" customFormat="1" ht="12" outlineLevel="4">
      <c r="A1326" s="49"/>
      <c r="B1326" s="50"/>
      <c r="C1326" s="50"/>
      <c r="D1326" s="51"/>
      <c r="E1326" s="52"/>
      <c r="F1326" s="53" t="s">
        <v>1235</v>
      </c>
      <c r="G1326" s="51"/>
      <c r="H1326" s="54">
        <v>2.13</v>
      </c>
      <c r="I1326" s="55"/>
      <c r="J1326" s="56"/>
      <c r="K1326" s="54"/>
      <c r="L1326" s="54"/>
      <c r="M1326" s="54"/>
      <c r="N1326" s="54"/>
      <c r="O1326" s="56"/>
      <c r="P1326" s="56"/>
      <c r="Q1326" s="56"/>
      <c r="R1326" s="38"/>
      <c r="S1326" s="39"/>
    </row>
    <row r="1327" spans="1:20" s="40" customFormat="1" ht="12" outlineLevel="4">
      <c r="A1327" s="49"/>
      <c r="B1327" s="50"/>
      <c r="C1327" s="50"/>
      <c r="D1327" s="51"/>
      <c r="E1327" s="52"/>
      <c r="F1327" s="53" t="s">
        <v>1239</v>
      </c>
      <c r="G1327" s="51"/>
      <c r="H1327" s="54">
        <v>1.63</v>
      </c>
      <c r="I1327" s="55"/>
      <c r="J1327" s="56"/>
      <c r="K1327" s="54"/>
      <c r="L1327" s="54"/>
      <c r="M1327" s="54"/>
      <c r="N1327" s="54"/>
      <c r="O1327" s="56"/>
      <c r="P1327" s="56"/>
      <c r="Q1327" s="56"/>
      <c r="R1327" s="38"/>
      <c r="S1327" s="39"/>
    </row>
    <row r="1328" spans="1:20" s="40" customFormat="1" ht="12" outlineLevel="4">
      <c r="A1328" s="49"/>
      <c r="B1328" s="50"/>
      <c r="C1328" s="50"/>
      <c r="D1328" s="51"/>
      <c r="E1328" s="52"/>
      <c r="F1328" s="53" t="s">
        <v>1240</v>
      </c>
      <c r="G1328" s="51"/>
      <c r="H1328" s="54">
        <v>1.63</v>
      </c>
      <c r="I1328" s="55"/>
      <c r="J1328" s="56"/>
      <c r="K1328" s="54"/>
      <c r="L1328" s="54"/>
      <c r="M1328" s="54"/>
      <c r="N1328" s="54"/>
      <c r="O1328" s="56"/>
      <c r="P1328" s="56"/>
      <c r="Q1328" s="56"/>
      <c r="R1328" s="38"/>
      <c r="S1328" s="39"/>
    </row>
    <row r="1329" spans="1:20" s="40" customFormat="1" ht="7.5" customHeight="1" outlineLevel="4">
      <c r="A1329" s="39"/>
      <c r="B1329" s="57"/>
      <c r="C1329" s="58"/>
      <c r="D1329" s="59"/>
      <c r="E1329" s="60"/>
      <c r="F1329" s="61"/>
      <c r="G1329" s="59"/>
      <c r="H1329" s="62"/>
      <c r="I1329" s="63"/>
      <c r="J1329" s="64"/>
      <c r="K1329" s="65"/>
      <c r="L1329" s="65"/>
      <c r="M1329" s="65"/>
      <c r="N1329" s="65"/>
      <c r="O1329" s="64"/>
      <c r="P1329" s="64"/>
      <c r="Q1329" s="64"/>
      <c r="R1329" s="38"/>
      <c r="S1329" s="39"/>
    </row>
    <row r="1330" spans="1:20" s="40" customFormat="1" ht="12" outlineLevel="3">
      <c r="A1330" s="41"/>
      <c r="B1330" s="42"/>
      <c r="C1330" s="43">
        <v>11</v>
      </c>
      <c r="D1330" s="44" t="s">
        <v>79</v>
      </c>
      <c r="E1330" s="45" t="s">
        <v>1248</v>
      </c>
      <c r="F1330" s="46" t="s">
        <v>1249</v>
      </c>
      <c r="G1330" s="44" t="s">
        <v>130</v>
      </c>
      <c r="H1330" s="47">
        <v>250.93</v>
      </c>
      <c r="I1330" s="72"/>
      <c r="J1330" s="48">
        <f>H1330*I1330</f>
        <v>0</v>
      </c>
      <c r="K1330" s="47"/>
      <c r="L1330" s="47">
        <f>H1330*K1330</f>
        <v>0</v>
      </c>
      <c r="M1330" s="47"/>
      <c r="N1330" s="47">
        <f>H1330*M1330</f>
        <v>0</v>
      </c>
      <c r="O1330" s="48">
        <v>21</v>
      </c>
      <c r="P1330" s="48">
        <f>J1330*(O1330/100)</f>
        <v>0</v>
      </c>
      <c r="Q1330" s="48">
        <f>J1330+P1330</f>
        <v>0</v>
      </c>
      <c r="R1330" s="39"/>
      <c r="S1330" s="39"/>
      <c r="T1330" s="39"/>
    </row>
    <row r="1331" spans="1:20" s="40" customFormat="1" ht="12" outlineLevel="4">
      <c r="A1331" s="49"/>
      <c r="B1331" s="50"/>
      <c r="C1331" s="50"/>
      <c r="D1331" s="51"/>
      <c r="E1331" s="52" t="s">
        <v>14</v>
      </c>
      <c r="F1331" s="53" t="s">
        <v>1250</v>
      </c>
      <c r="G1331" s="51"/>
      <c r="H1331" s="54">
        <v>250.93</v>
      </c>
      <c r="I1331" s="55"/>
      <c r="J1331" s="56"/>
      <c r="K1331" s="54"/>
      <c r="L1331" s="54"/>
      <c r="M1331" s="54"/>
      <c r="N1331" s="54"/>
      <c r="O1331" s="56"/>
      <c r="P1331" s="56"/>
      <c r="Q1331" s="56"/>
      <c r="R1331" s="38"/>
      <c r="S1331" s="39"/>
    </row>
    <row r="1332" spans="1:20" s="40" customFormat="1" ht="7.5" customHeight="1" outlineLevel="4">
      <c r="A1332" s="39"/>
      <c r="B1332" s="57"/>
      <c r="C1332" s="58"/>
      <c r="D1332" s="59"/>
      <c r="E1332" s="60"/>
      <c r="F1332" s="61"/>
      <c r="G1332" s="59"/>
      <c r="H1332" s="62"/>
      <c r="I1332" s="63"/>
      <c r="J1332" s="64"/>
      <c r="K1332" s="65"/>
      <c r="L1332" s="65"/>
      <c r="M1332" s="65"/>
      <c r="N1332" s="65"/>
      <c r="O1332" s="64"/>
      <c r="P1332" s="64"/>
      <c r="Q1332" s="64"/>
      <c r="R1332" s="38"/>
      <c r="S1332" s="39"/>
    </row>
    <row r="1333" spans="1:20" s="40" customFormat="1" ht="12" outlineLevel="3">
      <c r="A1333" s="41"/>
      <c r="B1333" s="42"/>
      <c r="C1333" s="43">
        <v>12</v>
      </c>
      <c r="D1333" s="44" t="s">
        <v>123</v>
      </c>
      <c r="E1333" s="45" t="s">
        <v>1251</v>
      </c>
      <c r="F1333" s="46" t="s">
        <v>1252</v>
      </c>
      <c r="G1333" s="44" t="s">
        <v>130</v>
      </c>
      <c r="H1333" s="47">
        <v>263.47649999999999</v>
      </c>
      <c r="I1333" s="72"/>
      <c r="J1333" s="48">
        <f>H1333*I1333</f>
        <v>0</v>
      </c>
      <c r="K1333" s="47">
        <v>6.0000000000000001E-3</v>
      </c>
      <c r="L1333" s="47">
        <f>H1333*K1333</f>
        <v>1.580859</v>
      </c>
      <c r="M1333" s="47"/>
      <c r="N1333" s="47">
        <f>H1333*M1333</f>
        <v>0</v>
      </c>
      <c r="O1333" s="48">
        <v>21</v>
      </c>
      <c r="P1333" s="48">
        <f>J1333*(O1333/100)</f>
        <v>0</v>
      </c>
      <c r="Q1333" s="48">
        <f>J1333+P1333</f>
        <v>0</v>
      </c>
      <c r="R1333" s="39"/>
      <c r="S1333" s="39"/>
      <c r="T1333" s="39"/>
    </row>
    <row r="1334" spans="1:20" s="40" customFormat="1" ht="12" outlineLevel="4">
      <c r="A1334" s="49"/>
      <c r="B1334" s="50"/>
      <c r="C1334" s="50"/>
      <c r="D1334" s="51"/>
      <c r="E1334" s="52" t="s">
        <v>14</v>
      </c>
      <c r="F1334" s="53" t="s">
        <v>1253</v>
      </c>
      <c r="G1334" s="51"/>
      <c r="H1334" s="54">
        <v>250.93</v>
      </c>
      <c r="I1334" s="55"/>
      <c r="J1334" s="56"/>
      <c r="K1334" s="54"/>
      <c r="L1334" s="54"/>
      <c r="M1334" s="54"/>
      <c r="N1334" s="54"/>
      <c r="O1334" s="56"/>
      <c r="P1334" s="56"/>
      <c r="Q1334" s="56"/>
      <c r="R1334" s="38"/>
      <c r="S1334" s="39"/>
    </row>
    <row r="1335" spans="1:20" s="40" customFormat="1" ht="12" outlineLevel="4">
      <c r="A1335" s="49"/>
      <c r="B1335" s="50"/>
      <c r="C1335" s="50"/>
      <c r="D1335" s="51"/>
      <c r="E1335" s="52"/>
      <c r="F1335" s="53" t="s">
        <v>1254</v>
      </c>
      <c r="G1335" s="51"/>
      <c r="H1335" s="54">
        <v>12.546500000000004</v>
      </c>
      <c r="I1335" s="55"/>
      <c r="J1335" s="56"/>
      <c r="K1335" s="54"/>
      <c r="L1335" s="54"/>
      <c r="M1335" s="54"/>
      <c r="N1335" s="54"/>
      <c r="O1335" s="56"/>
      <c r="P1335" s="56"/>
      <c r="Q1335" s="56"/>
      <c r="R1335" s="38"/>
      <c r="S1335" s="39"/>
    </row>
    <row r="1336" spans="1:20" s="40" customFormat="1" ht="7.5" customHeight="1" outlineLevel="4">
      <c r="A1336" s="39"/>
      <c r="B1336" s="57"/>
      <c r="C1336" s="58"/>
      <c r="D1336" s="59"/>
      <c r="E1336" s="60"/>
      <c r="F1336" s="61"/>
      <c r="G1336" s="59"/>
      <c r="H1336" s="62"/>
      <c r="I1336" s="63"/>
      <c r="J1336" s="64"/>
      <c r="K1336" s="65"/>
      <c r="L1336" s="65"/>
      <c r="M1336" s="65"/>
      <c r="N1336" s="65"/>
      <c r="O1336" s="64"/>
      <c r="P1336" s="64"/>
      <c r="Q1336" s="64"/>
      <c r="R1336" s="38"/>
      <c r="S1336" s="39"/>
    </row>
    <row r="1337" spans="1:20" s="40" customFormat="1" ht="12" outlineLevel="3">
      <c r="A1337" s="41"/>
      <c r="B1337" s="42"/>
      <c r="C1337" s="43">
        <v>13</v>
      </c>
      <c r="D1337" s="44" t="s">
        <v>79</v>
      </c>
      <c r="E1337" s="45" t="s">
        <v>1255</v>
      </c>
      <c r="F1337" s="46" t="s">
        <v>1256</v>
      </c>
      <c r="G1337" s="44" t="s">
        <v>130</v>
      </c>
      <c r="H1337" s="47">
        <v>250.93</v>
      </c>
      <c r="I1337" s="72"/>
      <c r="J1337" s="48">
        <f>H1337*I1337</f>
        <v>0</v>
      </c>
      <c r="K1337" s="47"/>
      <c r="L1337" s="47">
        <f>H1337*K1337</f>
        <v>0</v>
      </c>
      <c r="M1337" s="47"/>
      <c r="N1337" s="47">
        <f>H1337*M1337</f>
        <v>0</v>
      </c>
      <c r="O1337" s="48">
        <v>21</v>
      </c>
      <c r="P1337" s="48">
        <f>J1337*(O1337/100)</f>
        <v>0</v>
      </c>
      <c r="Q1337" s="48">
        <f>J1337+P1337</f>
        <v>0</v>
      </c>
      <c r="R1337" s="39"/>
      <c r="S1337" s="39"/>
      <c r="T1337" s="39"/>
    </row>
    <row r="1338" spans="1:20" s="40" customFormat="1" ht="12" outlineLevel="4">
      <c r="A1338" s="49"/>
      <c r="B1338" s="50"/>
      <c r="C1338" s="50"/>
      <c r="D1338" s="51"/>
      <c r="E1338" s="52" t="s">
        <v>14</v>
      </c>
      <c r="F1338" s="53" t="s">
        <v>1257</v>
      </c>
      <c r="G1338" s="51"/>
      <c r="H1338" s="54">
        <v>250.93</v>
      </c>
      <c r="I1338" s="55"/>
      <c r="J1338" s="56"/>
      <c r="K1338" s="54"/>
      <c r="L1338" s="54"/>
      <c r="M1338" s="54"/>
      <c r="N1338" s="54"/>
      <c r="O1338" s="56"/>
      <c r="P1338" s="56"/>
      <c r="Q1338" s="56"/>
      <c r="R1338" s="38"/>
      <c r="S1338" s="39"/>
    </row>
    <row r="1339" spans="1:20" s="40" customFormat="1" ht="7.5" customHeight="1" outlineLevel="4">
      <c r="A1339" s="39"/>
      <c r="B1339" s="57"/>
      <c r="C1339" s="58"/>
      <c r="D1339" s="59"/>
      <c r="E1339" s="60"/>
      <c r="F1339" s="61"/>
      <c r="G1339" s="59"/>
      <c r="H1339" s="62"/>
      <c r="I1339" s="63"/>
      <c r="J1339" s="64"/>
      <c r="K1339" s="65"/>
      <c r="L1339" s="65"/>
      <c r="M1339" s="65"/>
      <c r="N1339" s="65"/>
      <c r="O1339" s="64"/>
      <c r="P1339" s="64"/>
      <c r="Q1339" s="64"/>
      <c r="R1339" s="38"/>
      <c r="S1339" s="39"/>
    </row>
    <row r="1340" spans="1:20" s="40" customFormat="1" ht="12" outlineLevel="3">
      <c r="A1340" s="41"/>
      <c r="B1340" s="42"/>
      <c r="C1340" s="43">
        <v>14</v>
      </c>
      <c r="D1340" s="44" t="s">
        <v>123</v>
      </c>
      <c r="E1340" s="45" t="s">
        <v>1258</v>
      </c>
      <c r="F1340" s="46" t="s">
        <v>1259</v>
      </c>
      <c r="G1340" s="44" t="s">
        <v>130</v>
      </c>
      <c r="H1340" s="47">
        <v>282.29624999999999</v>
      </c>
      <c r="I1340" s="72"/>
      <c r="J1340" s="48">
        <f>H1340*I1340</f>
        <v>0</v>
      </c>
      <c r="K1340" s="47">
        <v>1.3999999999999999E-4</v>
      </c>
      <c r="L1340" s="47">
        <f>H1340*K1340</f>
        <v>3.9521474999999993E-2</v>
      </c>
      <c r="M1340" s="47"/>
      <c r="N1340" s="47">
        <f>H1340*M1340</f>
        <v>0</v>
      </c>
      <c r="O1340" s="48">
        <v>21</v>
      </c>
      <c r="P1340" s="48">
        <f>J1340*(O1340/100)</f>
        <v>0</v>
      </c>
      <c r="Q1340" s="48">
        <f>J1340+P1340</f>
        <v>0</v>
      </c>
      <c r="R1340" s="39"/>
      <c r="S1340" s="39"/>
      <c r="T1340" s="39"/>
    </row>
    <row r="1341" spans="1:20" s="40" customFormat="1" ht="12" outlineLevel="4">
      <c r="A1341" s="49"/>
      <c r="B1341" s="50"/>
      <c r="C1341" s="50"/>
      <c r="D1341" s="51"/>
      <c r="E1341" s="52" t="s">
        <v>14</v>
      </c>
      <c r="F1341" s="53" t="s">
        <v>1253</v>
      </c>
      <c r="G1341" s="51"/>
      <c r="H1341" s="54">
        <v>250.93</v>
      </c>
      <c r="I1341" s="55"/>
      <c r="J1341" s="56"/>
      <c r="K1341" s="54"/>
      <c r="L1341" s="54"/>
      <c r="M1341" s="54"/>
      <c r="N1341" s="54"/>
      <c r="O1341" s="56"/>
      <c r="P1341" s="56"/>
      <c r="Q1341" s="56"/>
      <c r="R1341" s="38"/>
      <c r="S1341" s="39"/>
    </row>
    <row r="1342" spans="1:20" s="40" customFormat="1" ht="12" outlineLevel="4">
      <c r="A1342" s="49"/>
      <c r="B1342" s="50"/>
      <c r="C1342" s="50"/>
      <c r="D1342" s="51"/>
      <c r="E1342" s="52"/>
      <c r="F1342" s="53" t="s">
        <v>1260</v>
      </c>
      <c r="G1342" s="51"/>
      <c r="H1342" s="54">
        <v>31.366250000000001</v>
      </c>
      <c r="I1342" s="55"/>
      <c r="J1342" s="56"/>
      <c r="K1342" s="54"/>
      <c r="L1342" s="54"/>
      <c r="M1342" s="54"/>
      <c r="N1342" s="54"/>
      <c r="O1342" s="56"/>
      <c r="P1342" s="56"/>
      <c r="Q1342" s="56"/>
      <c r="R1342" s="38"/>
      <c r="S1342" s="39"/>
    </row>
    <row r="1343" spans="1:20" s="40" customFormat="1" ht="7.5" customHeight="1" outlineLevel="4">
      <c r="A1343" s="39"/>
      <c r="B1343" s="57"/>
      <c r="C1343" s="58"/>
      <c r="D1343" s="59"/>
      <c r="E1343" s="60"/>
      <c r="F1343" s="61"/>
      <c r="G1343" s="59"/>
      <c r="H1343" s="62"/>
      <c r="I1343" s="63"/>
      <c r="J1343" s="64"/>
      <c r="K1343" s="65"/>
      <c r="L1343" s="65"/>
      <c r="M1343" s="65"/>
      <c r="N1343" s="65"/>
      <c r="O1343" s="64"/>
      <c r="P1343" s="64"/>
      <c r="Q1343" s="64"/>
      <c r="R1343" s="38"/>
      <c r="S1343" s="39"/>
    </row>
    <row r="1344" spans="1:20" s="40" customFormat="1" ht="12" outlineLevel="3">
      <c r="A1344" s="41"/>
      <c r="B1344" s="42"/>
      <c r="C1344" s="43">
        <v>15</v>
      </c>
      <c r="D1344" s="44" t="s">
        <v>79</v>
      </c>
      <c r="E1344" s="45" t="s">
        <v>1261</v>
      </c>
      <c r="F1344" s="46" t="s">
        <v>1262</v>
      </c>
      <c r="G1344" s="44" t="s">
        <v>112</v>
      </c>
      <c r="H1344" s="47">
        <v>10.269460075000001</v>
      </c>
      <c r="I1344" s="72"/>
      <c r="J1344" s="48">
        <f>H1344*I1344</f>
        <v>0</v>
      </c>
      <c r="K1344" s="47"/>
      <c r="L1344" s="47">
        <f>H1344*K1344</f>
        <v>0</v>
      </c>
      <c r="M1344" s="47"/>
      <c r="N1344" s="47">
        <f>H1344*M1344</f>
        <v>0</v>
      </c>
      <c r="O1344" s="48">
        <v>21</v>
      </c>
      <c r="P1344" s="48">
        <f>J1344*(O1344/100)</f>
        <v>0</v>
      </c>
      <c r="Q1344" s="48">
        <f>J1344+P1344</f>
        <v>0</v>
      </c>
      <c r="R1344" s="39"/>
      <c r="S1344" s="39"/>
      <c r="T1344" s="39"/>
    </row>
    <row r="1345" spans="1:20" s="40" customFormat="1" ht="12" outlineLevel="3">
      <c r="B1345" s="38"/>
      <c r="C1345" s="38"/>
      <c r="D1345" s="38"/>
      <c r="E1345" s="38"/>
      <c r="F1345" s="38"/>
      <c r="G1345" s="38"/>
      <c r="H1345" s="38"/>
      <c r="I1345" s="39"/>
      <c r="J1345" s="39"/>
      <c r="K1345" s="38"/>
      <c r="L1345" s="38"/>
      <c r="M1345" s="38"/>
      <c r="N1345" s="38"/>
      <c r="O1345" s="38"/>
      <c r="P1345" s="39"/>
      <c r="Q1345" s="39"/>
    </row>
    <row r="1346" spans="1:20" s="40" customFormat="1" ht="12" outlineLevel="2">
      <c r="A1346" s="16" t="s">
        <v>48</v>
      </c>
      <c r="B1346" s="29">
        <v>3</v>
      </c>
      <c r="C1346" s="30"/>
      <c r="D1346" s="31" t="s">
        <v>78</v>
      </c>
      <c r="E1346" s="31"/>
      <c r="F1346" s="17" t="s">
        <v>49</v>
      </c>
      <c r="G1346" s="31"/>
      <c r="H1346" s="32"/>
      <c r="I1346" s="33"/>
      <c r="J1346" s="18">
        <f>SUBTOTAL(9,J1347:J1453)</f>
        <v>0</v>
      </c>
      <c r="K1346" s="32"/>
      <c r="L1346" s="19">
        <f>SUBTOTAL(9,L1347:L1453)</f>
        <v>4.0624410400000004</v>
      </c>
      <c r="M1346" s="32"/>
      <c r="N1346" s="19">
        <f>SUBTOTAL(9,N1347:N1453)</f>
        <v>2.8355976199999997</v>
      </c>
      <c r="O1346" s="34"/>
      <c r="P1346" s="18">
        <f>SUBTOTAL(9,P1347:P1453)</f>
        <v>0</v>
      </c>
      <c r="Q1346" s="18">
        <f>SUBTOTAL(9,Q1347:Q1453)</f>
        <v>0</v>
      </c>
      <c r="R1346" s="38"/>
      <c r="S1346" s="39"/>
      <c r="T1346" s="39"/>
    </row>
    <row r="1347" spans="1:20" s="40" customFormat="1" ht="12" outlineLevel="3">
      <c r="A1347" s="41"/>
      <c r="B1347" s="42"/>
      <c r="C1347" s="43">
        <v>1</v>
      </c>
      <c r="D1347" s="44" t="s">
        <v>79</v>
      </c>
      <c r="E1347" s="45" t="s">
        <v>1263</v>
      </c>
      <c r="F1347" s="46" t="s">
        <v>1264</v>
      </c>
      <c r="G1347" s="44" t="s">
        <v>176</v>
      </c>
      <c r="H1347" s="47">
        <v>74.8</v>
      </c>
      <c r="I1347" s="72"/>
      <c r="J1347" s="48">
        <f>H1347*I1347</f>
        <v>0</v>
      </c>
      <c r="K1347" s="47"/>
      <c r="L1347" s="47">
        <f>H1347*K1347</f>
        <v>0</v>
      </c>
      <c r="M1347" s="47">
        <v>1.67E-3</v>
      </c>
      <c r="N1347" s="47">
        <f>H1347*M1347</f>
        <v>0.124916</v>
      </c>
      <c r="O1347" s="48">
        <v>21</v>
      </c>
      <c r="P1347" s="48">
        <f>J1347*(O1347/100)</f>
        <v>0</v>
      </c>
      <c r="Q1347" s="48">
        <f>J1347+P1347</f>
        <v>0</v>
      </c>
      <c r="R1347" s="39"/>
      <c r="S1347" s="39"/>
      <c r="T1347" s="39"/>
    </row>
    <row r="1348" spans="1:20" s="40" customFormat="1" ht="12" outlineLevel="4">
      <c r="A1348" s="49"/>
      <c r="B1348" s="50"/>
      <c r="C1348" s="50"/>
      <c r="D1348" s="51"/>
      <c r="E1348" s="52" t="s">
        <v>14</v>
      </c>
      <c r="F1348" s="53" t="s">
        <v>1265</v>
      </c>
      <c r="G1348" s="51"/>
      <c r="H1348" s="54">
        <v>0</v>
      </c>
      <c r="I1348" s="55"/>
      <c r="J1348" s="56"/>
      <c r="K1348" s="54"/>
      <c r="L1348" s="54"/>
      <c r="M1348" s="54"/>
      <c r="N1348" s="54"/>
      <c r="O1348" s="56"/>
      <c r="P1348" s="56"/>
      <c r="Q1348" s="56"/>
      <c r="R1348" s="38"/>
      <c r="S1348" s="39"/>
    </row>
    <row r="1349" spans="1:20" s="40" customFormat="1" ht="12" outlineLevel="4">
      <c r="A1349" s="49"/>
      <c r="B1349" s="50"/>
      <c r="C1349" s="50"/>
      <c r="D1349" s="51"/>
      <c r="E1349" s="52"/>
      <c r="F1349" s="53" t="s">
        <v>1266</v>
      </c>
      <c r="G1349" s="51"/>
      <c r="H1349" s="54">
        <v>74.8</v>
      </c>
      <c r="I1349" s="55"/>
      <c r="J1349" s="56"/>
      <c r="K1349" s="54"/>
      <c r="L1349" s="54"/>
      <c r="M1349" s="54"/>
      <c r="N1349" s="54"/>
      <c r="O1349" s="56"/>
      <c r="P1349" s="56"/>
      <c r="Q1349" s="56"/>
      <c r="R1349" s="38"/>
      <c r="S1349" s="39"/>
    </row>
    <row r="1350" spans="1:20" s="40" customFormat="1" ht="7.5" customHeight="1" outlineLevel="4">
      <c r="A1350" s="39"/>
      <c r="B1350" s="57"/>
      <c r="C1350" s="58"/>
      <c r="D1350" s="59"/>
      <c r="E1350" s="60"/>
      <c r="F1350" s="61"/>
      <c r="G1350" s="59"/>
      <c r="H1350" s="62"/>
      <c r="I1350" s="63"/>
      <c r="J1350" s="64"/>
      <c r="K1350" s="65"/>
      <c r="L1350" s="65"/>
      <c r="M1350" s="65"/>
      <c r="N1350" s="65"/>
      <c r="O1350" s="64"/>
      <c r="P1350" s="64"/>
      <c r="Q1350" s="64"/>
      <c r="R1350" s="38"/>
      <c r="S1350" s="39"/>
    </row>
    <row r="1351" spans="1:20" s="40" customFormat="1" ht="12" outlineLevel="3">
      <c r="A1351" s="41"/>
      <c r="B1351" s="42"/>
      <c r="C1351" s="43">
        <v>2</v>
      </c>
      <c r="D1351" s="44" t="s">
        <v>79</v>
      </c>
      <c r="E1351" s="45" t="s">
        <v>1267</v>
      </c>
      <c r="F1351" s="46" t="s">
        <v>1268</v>
      </c>
      <c r="G1351" s="44" t="s">
        <v>130</v>
      </c>
      <c r="H1351" s="47">
        <v>343.548</v>
      </c>
      <c r="I1351" s="72"/>
      <c r="J1351" s="48">
        <f>H1351*I1351</f>
        <v>0</v>
      </c>
      <c r="K1351" s="47"/>
      <c r="L1351" s="47">
        <f>H1351*K1351</f>
        <v>0</v>
      </c>
      <c r="M1351" s="47">
        <v>5.94E-3</v>
      </c>
      <c r="N1351" s="47">
        <f>H1351*M1351</f>
        <v>2.04067512</v>
      </c>
      <c r="O1351" s="48">
        <v>21</v>
      </c>
      <c r="P1351" s="48">
        <f>J1351*(O1351/100)</f>
        <v>0</v>
      </c>
      <c r="Q1351" s="48">
        <f>J1351+P1351</f>
        <v>0</v>
      </c>
      <c r="R1351" s="39"/>
      <c r="S1351" s="39"/>
      <c r="T1351" s="39"/>
    </row>
    <row r="1352" spans="1:20" s="40" customFormat="1" ht="12" outlineLevel="4">
      <c r="A1352" s="49"/>
      <c r="B1352" s="50"/>
      <c r="C1352" s="50"/>
      <c r="D1352" s="51"/>
      <c r="E1352" s="52" t="s">
        <v>14</v>
      </c>
      <c r="F1352" s="53" t="s">
        <v>1069</v>
      </c>
      <c r="G1352" s="51"/>
      <c r="H1352" s="54">
        <v>0</v>
      </c>
      <c r="I1352" s="55"/>
      <c r="J1352" s="56"/>
      <c r="K1352" s="54"/>
      <c r="L1352" s="54"/>
      <c r="M1352" s="54"/>
      <c r="N1352" s="54"/>
      <c r="O1352" s="56"/>
      <c r="P1352" s="56"/>
      <c r="Q1352" s="56"/>
      <c r="R1352" s="38"/>
      <c r="S1352" s="39"/>
    </row>
    <row r="1353" spans="1:20" s="40" customFormat="1" ht="12" outlineLevel="4">
      <c r="A1353" s="49"/>
      <c r="B1353" s="50"/>
      <c r="C1353" s="50"/>
      <c r="D1353" s="51"/>
      <c r="E1353" s="52"/>
      <c r="F1353" s="53" t="s">
        <v>1149</v>
      </c>
      <c r="G1353" s="51"/>
      <c r="H1353" s="54">
        <v>159.16499999999999</v>
      </c>
      <c r="I1353" s="55"/>
      <c r="J1353" s="56"/>
      <c r="K1353" s="54"/>
      <c r="L1353" s="54"/>
      <c r="M1353" s="54"/>
      <c r="N1353" s="54"/>
      <c r="O1353" s="56"/>
      <c r="P1353" s="56"/>
      <c r="Q1353" s="56"/>
      <c r="R1353" s="38"/>
      <c r="S1353" s="39"/>
    </row>
    <row r="1354" spans="1:20" s="40" customFormat="1" ht="12" outlineLevel="4">
      <c r="A1354" s="49"/>
      <c r="B1354" s="50"/>
      <c r="C1354" s="50"/>
      <c r="D1354" s="51"/>
      <c r="E1354" s="52"/>
      <c r="F1354" s="53" t="s">
        <v>1150</v>
      </c>
      <c r="G1354" s="51"/>
      <c r="H1354" s="54">
        <v>131.28299999999999</v>
      </c>
      <c r="I1354" s="55"/>
      <c r="J1354" s="56"/>
      <c r="K1354" s="54"/>
      <c r="L1354" s="54"/>
      <c r="M1354" s="54"/>
      <c r="N1354" s="54"/>
      <c r="O1354" s="56"/>
      <c r="P1354" s="56"/>
      <c r="Q1354" s="56"/>
      <c r="R1354" s="38"/>
      <c r="S1354" s="39"/>
    </row>
    <row r="1355" spans="1:20" s="40" customFormat="1" ht="12" outlineLevel="4">
      <c r="A1355" s="49"/>
      <c r="B1355" s="50"/>
      <c r="C1355" s="50"/>
      <c r="D1355" s="51"/>
      <c r="E1355" s="52"/>
      <c r="F1355" s="53" t="s">
        <v>1151</v>
      </c>
      <c r="G1355" s="51"/>
      <c r="H1355" s="54">
        <v>53.1</v>
      </c>
      <c r="I1355" s="55"/>
      <c r="J1355" s="56"/>
      <c r="K1355" s="54"/>
      <c r="L1355" s="54"/>
      <c r="M1355" s="54"/>
      <c r="N1355" s="54"/>
      <c r="O1355" s="56"/>
      <c r="P1355" s="56"/>
      <c r="Q1355" s="56"/>
      <c r="R1355" s="38"/>
      <c r="S1355" s="39"/>
    </row>
    <row r="1356" spans="1:20" s="40" customFormat="1" ht="7.5" customHeight="1" outlineLevel="4">
      <c r="A1356" s="39"/>
      <c r="B1356" s="57"/>
      <c r="C1356" s="58"/>
      <c r="D1356" s="59"/>
      <c r="E1356" s="60"/>
      <c r="F1356" s="61"/>
      <c r="G1356" s="59"/>
      <c r="H1356" s="62"/>
      <c r="I1356" s="63"/>
      <c r="J1356" s="64"/>
      <c r="K1356" s="65"/>
      <c r="L1356" s="65"/>
      <c r="M1356" s="65"/>
      <c r="N1356" s="65"/>
      <c r="O1356" s="64"/>
      <c r="P1356" s="64"/>
      <c r="Q1356" s="64"/>
      <c r="R1356" s="38"/>
      <c r="S1356" s="39"/>
    </row>
    <row r="1357" spans="1:20" s="40" customFormat="1" ht="12" outlineLevel="3">
      <c r="A1357" s="41"/>
      <c r="B1357" s="42"/>
      <c r="C1357" s="43">
        <v>3</v>
      </c>
      <c r="D1357" s="44" t="s">
        <v>79</v>
      </c>
      <c r="E1357" s="45" t="s">
        <v>1269</v>
      </c>
      <c r="F1357" s="46" t="s">
        <v>1270</v>
      </c>
      <c r="G1357" s="44" t="s">
        <v>176</v>
      </c>
      <c r="H1357" s="47">
        <v>82.35</v>
      </c>
      <c r="I1357" s="72"/>
      <c r="J1357" s="48">
        <f>H1357*I1357</f>
        <v>0</v>
      </c>
      <c r="K1357" s="47"/>
      <c r="L1357" s="47">
        <f>H1357*K1357</f>
        <v>0</v>
      </c>
      <c r="M1357" s="47">
        <v>1.91E-3</v>
      </c>
      <c r="N1357" s="47">
        <f>H1357*M1357</f>
        <v>0.1572885</v>
      </c>
      <c r="O1357" s="48">
        <v>21</v>
      </c>
      <c r="P1357" s="48">
        <f>J1357*(O1357/100)</f>
        <v>0</v>
      </c>
      <c r="Q1357" s="48">
        <f>J1357+P1357</f>
        <v>0</v>
      </c>
      <c r="R1357" s="39"/>
      <c r="S1357" s="39"/>
      <c r="T1357" s="39"/>
    </row>
    <row r="1358" spans="1:20" s="40" customFormat="1" ht="12" outlineLevel="4">
      <c r="A1358" s="49"/>
      <c r="B1358" s="50"/>
      <c r="C1358" s="50"/>
      <c r="D1358" s="51"/>
      <c r="E1358" s="52" t="s">
        <v>14</v>
      </c>
      <c r="F1358" s="53" t="s">
        <v>1271</v>
      </c>
      <c r="G1358" s="51"/>
      <c r="H1358" s="54">
        <v>40.19</v>
      </c>
      <c r="I1358" s="55"/>
      <c r="J1358" s="56"/>
      <c r="K1358" s="54"/>
      <c r="L1358" s="54"/>
      <c r="M1358" s="54"/>
      <c r="N1358" s="54"/>
      <c r="O1358" s="56"/>
      <c r="P1358" s="56"/>
      <c r="Q1358" s="56"/>
      <c r="R1358" s="38"/>
      <c r="S1358" s="39"/>
    </row>
    <row r="1359" spans="1:20" s="40" customFormat="1" ht="12" outlineLevel="4">
      <c r="A1359" s="49"/>
      <c r="B1359" s="50"/>
      <c r="C1359" s="50"/>
      <c r="D1359" s="51"/>
      <c r="E1359" s="52"/>
      <c r="F1359" s="53" t="s">
        <v>1272</v>
      </c>
      <c r="G1359" s="51"/>
      <c r="H1359" s="54">
        <v>27.19</v>
      </c>
      <c r="I1359" s="55"/>
      <c r="J1359" s="56"/>
      <c r="K1359" s="54"/>
      <c r="L1359" s="54"/>
      <c r="M1359" s="54"/>
      <c r="N1359" s="54"/>
      <c r="O1359" s="56"/>
      <c r="P1359" s="56"/>
      <c r="Q1359" s="56"/>
      <c r="R1359" s="38"/>
      <c r="S1359" s="39"/>
    </row>
    <row r="1360" spans="1:20" s="40" customFormat="1" ht="12" outlineLevel="4">
      <c r="A1360" s="49"/>
      <c r="B1360" s="50"/>
      <c r="C1360" s="50"/>
      <c r="D1360" s="51"/>
      <c r="E1360" s="52"/>
      <c r="F1360" s="53" t="s">
        <v>1273</v>
      </c>
      <c r="G1360" s="51"/>
      <c r="H1360" s="54">
        <v>14.97</v>
      </c>
      <c r="I1360" s="55"/>
      <c r="J1360" s="56"/>
      <c r="K1360" s="54"/>
      <c r="L1360" s="54"/>
      <c r="M1360" s="54"/>
      <c r="N1360" s="54"/>
      <c r="O1360" s="56"/>
      <c r="P1360" s="56"/>
      <c r="Q1360" s="56"/>
      <c r="R1360" s="38"/>
      <c r="S1360" s="39"/>
    </row>
    <row r="1361" spans="1:20" s="40" customFormat="1" ht="7.5" customHeight="1" outlineLevel="4">
      <c r="A1361" s="39"/>
      <c r="B1361" s="57"/>
      <c r="C1361" s="58"/>
      <c r="D1361" s="59"/>
      <c r="E1361" s="60"/>
      <c r="F1361" s="61"/>
      <c r="G1361" s="59"/>
      <c r="H1361" s="62"/>
      <c r="I1361" s="63"/>
      <c r="J1361" s="64"/>
      <c r="K1361" s="65"/>
      <c r="L1361" s="65"/>
      <c r="M1361" s="65"/>
      <c r="N1361" s="65"/>
      <c r="O1361" s="64"/>
      <c r="P1361" s="64"/>
      <c r="Q1361" s="64"/>
      <c r="R1361" s="38"/>
      <c r="S1361" s="39"/>
    </row>
    <row r="1362" spans="1:20" s="40" customFormat="1" ht="12" outlineLevel="3">
      <c r="A1362" s="41"/>
      <c r="B1362" s="42"/>
      <c r="C1362" s="43">
        <v>4</v>
      </c>
      <c r="D1362" s="44" t="s">
        <v>79</v>
      </c>
      <c r="E1362" s="45" t="s">
        <v>1274</v>
      </c>
      <c r="F1362" s="46" t="s">
        <v>1275</v>
      </c>
      <c r="G1362" s="44" t="s">
        <v>176</v>
      </c>
      <c r="H1362" s="47">
        <v>33.880000000000003</v>
      </c>
      <c r="I1362" s="72"/>
      <c r="J1362" s="48">
        <f>H1362*I1362</f>
        <v>0</v>
      </c>
      <c r="K1362" s="47"/>
      <c r="L1362" s="47">
        <f>H1362*K1362</f>
        <v>0</v>
      </c>
      <c r="M1362" s="47">
        <v>2.5999999999999999E-3</v>
      </c>
      <c r="N1362" s="47">
        <f>H1362*M1362</f>
        <v>8.8088E-2</v>
      </c>
      <c r="O1362" s="48">
        <v>21</v>
      </c>
      <c r="P1362" s="48">
        <f>J1362*(O1362/100)</f>
        <v>0</v>
      </c>
      <c r="Q1362" s="48">
        <f>J1362+P1362</f>
        <v>0</v>
      </c>
      <c r="R1362" s="39"/>
      <c r="S1362" s="39"/>
      <c r="T1362" s="39"/>
    </row>
    <row r="1363" spans="1:20" s="40" customFormat="1" ht="12" outlineLevel="4">
      <c r="A1363" s="49"/>
      <c r="B1363" s="50"/>
      <c r="C1363" s="50"/>
      <c r="D1363" s="51"/>
      <c r="E1363" s="52" t="s">
        <v>14</v>
      </c>
      <c r="F1363" s="53" t="s">
        <v>1276</v>
      </c>
      <c r="G1363" s="51"/>
      <c r="H1363" s="54">
        <v>11.99</v>
      </c>
      <c r="I1363" s="55"/>
      <c r="J1363" s="56"/>
      <c r="K1363" s="54"/>
      <c r="L1363" s="54"/>
      <c r="M1363" s="54"/>
      <c r="N1363" s="54"/>
      <c r="O1363" s="56"/>
      <c r="P1363" s="56"/>
      <c r="Q1363" s="56"/>
      <c r="R1363" s="38"/>
      <c r="S1363" s="39"/>
    </row>
    <row r="1364" spans="1:20" s="40" customFormat="1" ht="12" outlineLevel="4">
      <c r="A1364" s="49"/>
      <c r="B1364" s="50"/>
      <c r="C1364" s="50"/>
      <c r="D1364" s="51"/>
      <c r="E1364" s="52"/>
      <c r="F1364" s="53" t="s">
        <v>1277</v>
      </c>
      <c r="G1364" s="51"/>
      <c r="H1364" s="54">
        <v>15.19</v>
      </c>
      <c r="I1364" s="55"/>
      <c r="J1364" s="56"/>
      <c r="K1364" s="54"/>
      <c r="L1364" s="54"/>
      <c r="M1364" s="54"/>
      <c r="N1364" s="54"/>
      <c r="O1364" s="56"/>
      <c r="P1364" s="56"/>
      <c r="Q1364" s="56"/>
      <c r="R1364" s="38"/>
      <c r="S1364" s="39"/>
    </row>
    <row r="1365" spans="1:20" s="40" customFormat="1" ht="12" outlineLevel="4">
      <c r="A1365" s="49"/>
      <c r="B1365" s="50"/>
      <c r="C1365" s="50"/>
      <c r="D1365" s="51"/>
      <c r="E1365" s="52"/>
      <c r="F1365" s="53" t="s">
        <v>1278</v>
      </c>
      <c r="G1365" s="51"/>
      <c r="H1365" s="54">
        <v>6.7</v>
      </c>
      <c r="I1365" s="55"/>
      <c r="J1365" s="56"/>
      <c r="K1365" s="54"/>
      <c r="L1365" s="54"/>
      <c r="M1365" s="54"/>
      <c r="N1365" s="54"/>
      <c r="O1365" s="56"/>
      <c r="P1365" s="56"/>
      <c r="Q1365" s="56"/>
      <c r="R1365" s="38"/>
      <c r="S1365" s="39"/>
    </row>
    <row r="1366" spans="1:20" s="40" customFormat="1" ht="7.5" customHeight="1" outlineLevel="4">
      <c r="A1366" s="39"/>
      <c r="B1366" s="57"/>
      <c r="C1366" s="58"/>
      <c r="D1366" s="59"/>
      <c r="E1366" s="60"/>
      <c r="F1366" s="61"/>
      <c r="G1366" s="59"/>
      <c r="H1366" s="62"/>
      <c r="I1366" s="63"/>
      <c r="J1366" s="64"/>
      <c r="K1366" s="65"/>
      <c r="L1366" s="65"/>
      <c r="M1366" s="65"/>
      <c r="N1366" s="65"/>
      <c r="O1366" s="64"/>
      <c r="P1366" s="64"/>
      <c r="Q1366" s="64"/>
      <c r="R1366" s="38"/>
      <c r="S1366" s="39"/>
    </row>
    <row r="1367" spans="1:20" s="40" customFormat="1" ht="12" outlineLevel="3">
      <c r="A1367" s="41"/>
      <c r="B1367" s="42"/>
      <c r="C1367" s="43">
        <v>5</v>
      </c>
      <c r="D1367" s="44" t="s">
        <v>79</v>
      </c>
      <c r="E1367" s="45" t="s">
        <v>1279</v>
      </c>
      <c r="F1367" s="46" t="s">
        <v>1280</v>
      </c>
      <c r="G1367" s="44" t="s">
        <v>304</v>
      </c>
      <c r="H1367" s="47">
        <v>37</v>
      </c>
      <c r="I1367" s="72"/>
      <c r="J1367" s="48">
        <f>H1367*I1367</f>
        <v>0</v>
      </c>
      <c r="K1367" s="47"/>
      <c r="L1367" s="47">
        <f>H1367*K1367</f>
        <v>0</v>
      </c>
      <c r="M1367" s="47">
        <v>9.4000000000000004E-3</v>
      </c>
      <c r="N1367" s="47">
        <f>H1367*M1367</f>
        <v>0.3478</v>
      </c>
      <c r="O1367" s="48">
        <v>21</v>
      </c>
      <c r="P1367" s="48">
        <f>J1367*(O1367/100)</f>
        <v>0</v>
      </c>
      <c r="Q1367" s="48">
        <f>J1367+P1367</f>
        <v>0</v>
      </c>
      <c r="R1367" s="39"/>
      <c r="S1367" s="39"/>
      <c r="T1367" s="39"/>
    </row>
    <row r="1368" spans="1:20" s="40" customFormat="1" ht="12" outlineLevel="4">
      <c r="A1368" s="49"/>
      <c r="B1368" s="50"/>
      <c r="C1368" s="50"/>
      <c r="D1368" s="51"/>
      <c r="E1368" s="52" t="s">
        <v>14</v>
      </c>
      <c r="F1368" s="53" t="s">
        <v>1281</v>
      </c>
      <c r="G1368" s="51"/>
      <c r="H1368" s="54">
        <v>37</v>
      </c>
      <c r="I1368" s="55"/>
      <c r="J1368" s="56"/>
      <c r="K1368" s="54"/>
      <c r="L1368" s="54"/>
      <c r="M1368" s="54"/>
      <c r="N1368" s="54"/>
      <c r="O1368" s="56"/>
      <c r="P1368" s="56"/>
      <c r="Q1368" s="56"/>
      <c r="R1368" s="38"/>
      <c r="S1368" s="39"/>
    </row>
    <row r="1369" spans="1:20" s="40" customFormat="1" ht="7.5" customHeight="1" outlineLevel="4">
      <c r="A1369" s="39"/>
      <c r="B1369" s="57"/>
      <c r="C1369" s="58"/>
      <c r="D1369" s="59"/>
      <c r="E1369" s="60"/>
      <c r="F1369" s="61"/>
      <c r="G1369" s="59"/>
      <c r="H1369" s="62"/>
      <c r="I1369" s="63"/>
      <c r="J1369" s="64"/>
      <c r="K1369" s="65"/>
      <c r="L1369" s="65"/>
      <c r="M1369" s="65"/>
      <c r="N1369" s="65"/>
      <c r="O1369" s="64"/>
      <c r="P1369" s="64"/>
      <c r="Q1369" s="64"/>
      <c r="R1369" s="38"/>
      <c r="S1369" s="39"/>
    </row>
    <row r="1370" spans="1:20" s="40" customFormat="1" ht="12" outlineLevel="3">
      <c r="A1370" s="41"/>
      <c r="B1370" s="42"/>
      <c r="C1370" s="43">
        <v>6</v>
      </c>
      <c r="D1370" s="44" t="s">
        <v>79</v>
      </c>
      <c r="E1370" s="45" t="s">
        <v>1282</v>
      </c>
      <c r="F1370" s="46" t="s">
        <v>1283</v>
      </c>
      <c r="G1370" s="44" t="s">
        <v>176</v>
      </c>
      <c r="H1370" s="47">
        <v>19.5</v>
      </c>
      <c r="I1370" s="72"/>
      <c r="J1370" s="48">
        <f>H1370*I1370</f>
        <v>0</v>
      </c>
      <c r="K1370" s="47"/>
      <c r="L1370" s="47">
        <f>H1370*K1370</f>
        <v>0</v>
      </c>
      <c r="M1370" s="47">
        <v>3.9399999999999999E-3</v>
      </c>
      <c r="N1370" s="47">
        <f>H1370*M1370</f>
        <v>7.6829999999999996E-2</v>
      </c>
      <c r="O1370" s="48">
        <v>21</v>
      </c>
      <c r="P1370" s="48">
        <f>J1370*(O1370/100)</f>
        <v>0</v>
      </c>
      <c r="Q1370" s="48">
        <f>J1370+P1370</f>
        <v>0</v>
      </c>
      <c r="R1370" s="39"/>
      <c r="S1370" s="39"/>
      <c r="T1370" s="39"/>
    </row>
    <row r="1371" spans="1:20" s="40" customFormat="1" ht="12" outlineLevel="4">
      <c r="A1371" s="49"/>
      <c r="B1371" s="50"/>
      <c r="C1371" s="50"/>
      <c r="D1371" s="51"/>
      <c r="E1371" s="52" t="s">
        <v>14</v>
      </c>
      <c r="F1371" s="53" t="s">
        <v>1284</v>
      </c>
      <c r="G1371" s="51"/>
      <c r="H1371" s="54">
        <v>6.5</v>
      </c>
      <c r="I1371" s="55"/>
      <c r="J1371" s="56"/>
      <c r="K1371" s="54"/>
      <c r="L1371" s="54"/>
      <c r="M1371" s="54"/>
      <c r="N1371" s="54"/>
      <c r="O1371" s="56"/>
      <c r="P1371" s="56"/>
      <c r="Q1371" s="56"/>
      <c r="R1371" s="38"/>
      <c r="S1371" s="39"/>
    </row>
    <row r="1372" spans="1:20" s="40" customFormat="1" ht="12" outlineLevel="4">
      <c r="A1372" s="49"/>
      <c r="B1372" s="50"/>
      <c r="C1372" s="50"/>
      <c r="D1372" s="51"/>
      <c r="E1372" s="52"/>
      <c r="F1372" s="53" t="s">
        <v>1284</v>
      </c>
      <c r="G1372" s="51"/>
      <c r="H1372" s="54">
        <v>6.5</v>
      </c>
      <c r="I1372" s="55"/>
      <c r="J1372" s="56"/>
      <c r="K1372" s="54"/>
      <c r="L1372" s="54"/>
      <c r="M1372" s="54"/>
      <c r="N1372" s="54"/>
      <c r="O1372" s="56"/>
      <c r="P1372" s="56"/>
      <c r="Q1372" s="56"/>
      <c r="R1372" s="38"/>
      <c r="S1372" s="39"/>
    </row>
    <row r="1373" spans="1:20" s="40" customFormat="1" ht="12" outlineLevel="4">
      <c r="A1373" s="49"/>
      <c r="B1373" s="50"/>
      <c r="C1373" s="50"/>
      <c r="D1373" s="51"/>
      <c r="E1373" s="52"/>
      <c r="F1373" s="53" t="s">
        <v>1284</v>
      </c>
      <c r="G1373" s="51"/>
      <c r="H1373" s="54">
        <v>6.5</v>
      </c>
      <c r="I1373" s="55"/>
      <c r="J1373" s="56"/>
      <c r="K1373" s="54"/>
      <c r="L1373" s="54"/>
      <c r="M1373" s="54"/>
      <c r="N1373" s="54"/>
      <c r="O1373" s="56"/>
      <c r="P1373" s="56"/>
      <c r="Q1373" s="56"/>
      <c r="R1373" s="38"/>
      <c r="S1373" s="39"/>
    </row>
    <row r="1374" spans="1:20" s="40" customFormat="1" ht="7.5" customHeight="1" outlineLevel="4">
      <c r="A1374" s="39"/>
      <c r="B1374" s="57"/>
      <c r="C1374" s="58"/>
      <c r="D1374" s="59"/>
      <c r="E1374" s="60"/>
      <c r="F1374" s="61"/>
      <c r="G1374" s="59"/>
      <c r="H1374" s="62"/>
      <c r="I1374" s="63"/>
      <c r="J1374" s="64"/>
      <c r="K1374" s="65"/>
      <c r="L1374" s="65"/>
      <c r="M1374" s="65"/>
      <c r="N1374" s="65"/>
      <c r="O1374" s="64"/>
      <c r="P1374" s="64"/>
      <c r="Q1374" s="64"/>
      <c r="R1374" s="38"/>
      <c r="S1374" s="39"/>
    </row>
    <row r="1375" spans="1:20" s="40" customFormat="1" ht="24" outlineLevel="3">
      <c r="A1375" s="41"/>
      <c r="B1375" s="42"/>
      <c r="C1375" s="43">
        <v>7</v>
      </c>
      <c r="D1375" s="44" t="s">
        <v>79</v>
      </c>
      <c r="E1375" s="45" t="s">
        <v>1285</v>
      </c>
      <c r="F1375" s="46" t="s">
        <v>1286</v>
      </c>
      <c r="G1375" s="44" t="s">
        <v>130</v>
      </c>
      <c r="H1375" s="47">
        <v>343.548</v>
      </c>
      <c r="I1375" s="72"/>
      <c r="J1375" s="48">
        <f>H1375*I1375</f>
        <v>0</v>
      </c>
      <c r="K1375" s="47">
        <v>6.6100000000000004E-3</v>
      </c>
      <c r="L1375" s="47">
        <f>H1375*K1375</f>
        <v>2.2708522800000002</v>
      </c>
      <c r="M1375" s="47"/>
      <c r="N1375" s="47">
        <f>H1375*M1375</f>
        <v>0</v>
      </c>
      <c r="O1375" s="48">
        <v>21</v>
      </c>
      <c r="P1375" s="48">
        <f>J1375*(O1375/100)</f>
        <v>0</v>
      </c>
      <c r="Q1375" s="48">
        <f>J1375+P1375</f>
        <v>0</v>
      </c>
      <c r="R1375" s="39"/>
      <c r="S1375" s="39"/>
      <c r="T1375" s="39"/>
    </row>
    <row r="1376" spans="1:20" s="40" customFormat="1" ht="12" outlineLevel="4">
      <c r="A1376" s="49"/>
      <c r="B1376" s="50"/>
      <c r="C1376" s="50"/>
      <c r="D1376" s="51"/>
      <c r="E1376" s="52" t="s">
        <v>14</v>
      </c>
      <c r="F1376" s="53" t="s">
        <v>1069</v>
      </c>
      <c r="G1376" s="51"/>
      <c r="H1376" s="54">
        <v>0</v>
      </c>
      <c r="I1376" s="55"/>
      <c r="J1376" s="56"/>
      <c r="K1376" s="54"/>
      <c r="L1376" s="54"/>
      <c r="M1376" s="54"/>
      <c r="N1376" s="54"/>
      <c r="O1376" s="56"/>
      <c r="P1376" s="56"/>
      <c r="Q1376" s="56"/>
      <c r="R1376" s="38"/>
      <c r="S1376" s="39"/>
    </row>
    <row r="1377" spans="1:20" s="40" customFormat="1" ht="12" outlineLevel="4">
      <c r="A1377" s="49"/>
      <c r="B1377" s="50"/>
      <c r="C1377" s="50"/>
      <c r="D1377" s="51"/>
      <c r="E1377" s="52"/>
      <c r="F1377" s="53" t="s">
        <v>1149</v>
      </c>
      <c r="G1377" s="51"/>
      <c r="H1377" s="54">
        <v>159.16499999999999</v>
      </c>
      <c r="I1377" s="55"/>
      <c r="J1377" s="56"/>
      <c r="K1377" s="54"/>
      <c r="L1377" s="54"/>
      <c r="M1377" s="54"/>
      <c r="N1377" s="54"/>
      <c r="O1377" s="56"/>
      <c r="P1377" s="56"/>
      <c r="Q1377" s="56"/>
      <c r="R1377" s="38"/>
      <c r="S1377" s="39"/>
    </row>
    <row r="1378" spans="1:20" s="40" customFormat="1" ht="12" outlineLevel="4">
      <c r="A1378" s="49"/>
      <c r="B1378" s="50"/>
      <c r="C1378" s="50"/>
      <c r="D1378" s="51"/>
      <c r="E1378" s="52"/>
      <c r="F1378" s="53" t="s">
        <v>1150</v>
      </c>
      <c r="G1378" s="51"/>
      <c r="H1378" s="54">
        <v>131.28299999999999</v>
      </c>
      <c r="I1378" s="55"/>
      <c r="J1378" s="56"/>
      <c r="K1378" s="54"/>
      <c r="L1378" s="54"/>
      <c r="M1378" s="54"/>
      <c r="N1378" s="54"/>
      <c r="O1378" s="56"/>
      <c r="P1378" s="56"/>
      <c r="Q1378" s="56"/>
      <c r="R1378" s="38"/>
      <c r="S1378" s="39"/>
    </row>
    <row r="1379" spans="1:20" s="40" customFormat="1" ht="12" outlineLevel="4">
      <c r="A1379" s="49"/>
      <c r="B1379" s="50"/>
      <c r="C1379" s="50"/>
      <c r="D1379" s="51"/>
      <c r="E1379" s="52"/>
      <c r="F1379" s="53" t="s">
        <v>1151</v>
      </c>
      <c r="G1379" s="51"/>
      <c r="H1379" s="54">
        <v>53.1</v>
      </c>
      <c r="I1379" s="55"/>
      <c r="J1379" s="56"/>
      <c r="K1379" s="54"/>
      <c r="L1379" s="54"/>
      <c r="M1379" s="54"/>
      <c r="N1379" s="54"/>
      <c r="O1379" s="56"/>
      <c r="P1379" s="56"/>
      <c r="Q1379" s="56"/>
      <c r="R1379" s="38"/>
      <c r="S1379" s="39"/>
    </row>
    <row r="1380" spans="1:20" s="40" customFormat="1" ht="7.5" customHeight="1" outlineLevel="4">
      <c r="A1380" s="39"/>
      <c r="B1380" s="57"/>
      <c r="C1380" s="58"/>
      <c r="D1380" s="59"/>
      <c r="E1380" s="60"/>
      <c r="F1380" s="61"/>
      <c r="G1380" s="59"/>
      <c r="H1380" s="62"/>
      <c r="I1380" s="63"/>
      <c r="J1380" s="64"/>
      <c r="K1380" s="65"/>
      <c r="L1380" s="65"/>
      <c r="M1380" s="65"/>
      <c r="N1380" s="65"/>
      <c r="O1380" s="64"/>
      <c r="P1380" s="64"/>
      <c r="Q1380" s="64"/>
      <c r="R1380" s="38"/>
      <c r="S1380" s="39"/>
    </row>
    <row r="1381" spans="1:20" s="40" customFormat="1" ht="12" outlineLevel="3">
      <c r="A1381" s="41"/>
      <c r="B1381" s="42"/>
      <c r="C1381" s="43">
        <v>8</v>
      </c>
      <c r="D1381" s="44" t="s">
        <v>79</v>
      </c>
      <c r="E1381" s="45" t="s">
        <v>1287</v>
      </c>
      <c r="F1381" s="46" t="s">
        <v>1288</v>
      </c>
      <c r="G1381" s="44" t="s">
        <v>176</v>
      </c>
      <c r="H1381" s="47">
        <v>45.32</v>
      </c>
      <c r="I1381" s="72"/>
      <c r="J1381" s="48">
        <f>H1381*I1381</f>
        <v>0</v>
      </c>
      <c r="K1381" s="47">
        <v>1.8500000000000001E-3</v>
      </c>
      <c r="L1381" s="47">
        <f>H1381*K1381</f>
        <v>8.3842E-2</v>
      </c>
      <c r="M1381" s="47"/>
      <c r="N1381" s="47">
        <f>H1381*M1381</f>
        <v>0</v>
      </c>
      <c r="O1381" s="48">
        <v>21</v>
      </c>
      <c r="P1381" s="48">
        <f>J1381*(O1381/100)</f>
        <v>0</v>
      </c>
      <c r="Q1381" s="48">
        <f>J1381+P1381</f>
        <v>0</v>
      </c>
      <c r="R1381" s="39"/>
      <c r="S1381" s="39"/>
      <c r="T1381" s="39"/>
    </row>
    <row r="1382" spans="1:20" s="40" customFormat="1" ht="12" outlineLevel="4">
      <c r="A1382" s="49"/>
      <c r="B1382" s="50"/>
      <c r="C1382" s="50"/>
      <c r="D1382" s="51"/>
      <c r="E1382" s="52" t="s">
        <v>14</v>
      </c>
      <c r="F1382" s="53" t="s">
        <v>1289</v>
      </c>
      <c r="G1382" s="51"/>
      <c r="H1382" s="54">
        <v>11.79</v>
      </c>
      <c r="I1382" s="55"/>
      <c r="J1382" s="56"/>
      <c r="K1382" s="54"/>
      <c r="L1382" s="54"/>
      <c r="M1382" s="54"/>
      <c r="N1382" s="54"/>
      <c r="O1382" s="56"/>
      <c r="P1382" s="56"/>
      <c r="Q1382" s="56"/>
      <c r="R1382" s="38"/>
      <c r="S1382" s="39"/>
    </row>
    <row r="1383" spans="1:20" s="40" customFormat="1" ht="12" outlineLevel="4">
      <c r="A1383" s="49"/>
      <c r="B1383" s="50"/>
      <c r="C1383" s="50"/>
      <c r="D1383" s="51"/>
      <c r="E1383" s="52"/>
      <c r="F1383" s="53" t="s">
        <v>1277</v>
      </c>
      <c r="G1383" s="51"/>
      <c r="H1383" s="54">
        <v>15.19</v>
      </c>
      <c r="I1383" s="55"/>
      <c r="J1383" s="56"/>
      <c r="K1383" s="54"/>
      <c r="L1383" s="54"/>
      <c r="M1383" s="54"/>
      <c r="N1383" s="54"/>
      <c r="O1383" s="56"/>
      <c r="P1383" s="56"/>
      <c r="Q1383" s="56"/>
      <c r="R1383" s="38"/>
      <c r="S1383" s="39"/>
    </row>
    <row r="1384" spans="1:20" s="40" customFormat="1" ht="12" outlineLevel="4">
      <c r="A1384" s="49"/>
      <c r="B1384" s="50"/>
      <c r="C1384" s="50"/>
      <c r="D1384" s="51"/>
      <c r="E1384" s="52"/>
      <c r="F1384" s="53" t="s">
        <v>1290</v>
      </c>
      <c r="G1384" s="51"/>
      <c r="H1384" s="54">
        <v>6.66</v>
      </c>
      <c r="I1384" s="55"/>
      <c r="J1384" s="56"/>
      <c r="K1384" s="54"/>
      <c r="L1384" s="54"/>
      <c r="M1384" s="54"/>
      <c r="N1384" s="54"/>
      <c r="O1384" s="56"/>
      <c r="P1384" s="56"/>
      <c r="Q1384" s="56"/>
      <c r="R1384" s="38"/>
      <c r="S1384" s="39"/>
    </row>
    <row r="1385" spans="1:20" s="40" customFormat="1" ht="12" outlineLevel="4">
      <c r="A1385" s="49"/>
      <c r="B1385" s="50"/>
      <c r="C1385" s="50"/>
      <c r="D1385" s="51"/>
      <c r="E1385" s="52"/>
      <c r="F1385" s="53" t="s">
        <v>1291</v>
      </c>
      <c r="G1385" s="51"/>
      <c r="H1385" s="54">
        <v>11.68</v>
      </c>
      <c r="I1385" s="55"/>
      <c r="J1385" s="56"/>
      <c r="K1385" s="54"/>
      <c r="L1385" s="54"/>
      <c r="M1385" s="54"/>
      <c r="N1385" s="54"/>
      <c r="O1385" s="56"/>
      <c r="P1385" s="56"/>
      <c r="Q1385" s="56"/>
      <c r="R1385" s="38"/>
      <c r="S1385" s="39"/>
    </row>
    <row r="1386" spans="1:20" s="40" customFormat="1" ht="7.5" customHeight="1" outlineLevel="4">
      <c r="A1386" s="39"/>
      <c r="B1386" s="57"/>
      <c r="C1386" s="58"/>
      <c r="D1386" s="59"/>
      <c r="E1386" s="60"/>
      <c r="F1386" s="61"/>
      <c r="G1386" s="59"/>
      <c r="H1386" s="62"/>
      <c r="I1386" s="63"/>
      <c r="J1386" s="64"/>
      <c r="K1386" s="65"/>
      <c r="L1386" s="65"/>
      <c r="M1386" s="65"/>
      <c r="N1386" s="65"/>
      <c r="O1386" s="64"/>
      <c r="P1386" s="64"/>
      <c r="Q1386" s="64"/>
      <c r="R1386" s="38"/>
      <c r="S1386" s="39"/>
    </row>
    <row r="1387" spans="1:20" s="40" customFormat="1" ht="24" outlineLevel="3">
      <c r="A1387" s="41"/>
      <c r="B1387" s="42"/>
      <c r="C1387" s="43">
        <v>9</v>
      </c>
      <c r="D1387" s="44" t="s">
        <v>79</v>
      </c>
      <c r="E1387" s="45" t="s">
        <v>1292</v>
      </c>
      <c r="F1387" s="46" t="s">
        <v>1293</v>
      </c>
      <c r="G1387" s="44" t="s">
        <v>176</v>
      </c>
      <c r="H1387" s="47">
        <v>81.98</v>
      </c>
      <c r="I1387" s="72"/>
      <c r="J1387" s="48">
        <f>H1387*I1387</f>
        <v>0</v>
      </c>
      <c r="K1387" s="47">
        <v>6.5300000000000002E-3</v>
      </c>
      <c r="L1387" s="47">
        <f>H1387*K1387</f>
        <v>0.53532940000000007</v>
      </c>
      <c r="M1387" s="47"/>
      <c r="N1387" s="47">
        <f>H1387*M1387</f>
        <v>0</v>
      </c>
      <c r="O1387" s="48">
        <v>21</v>
      </c>
      <c r="P1387" s="48">
        <f>J1387*(O1387/100)</f>
        <v>0</v>
      </c>
      <c r="Q1387" s="48">
        <f>J1387+P1387</f>
        <v>0</v>
      </c>
      <c r="R1387" s="39"/>
      <c r="S1387" s="39"/>
      <c r="T1387" s="39"/>
    </row>
    <row r="1388" spans="1:20" s="40" customFormat="1" ht="12" outlineLevel="4">
      <c r="A1388" s="49"/>
      <c r="B1388" s="50"/>
      <c r="C1388" s="50"/>
      <c r="D1388" s="51"/>
      <c r="E1388" s="52" t="s">
        <v>14</v>
      </c>
      <c r="F1388" s="53" t="s">
        <v>1294</v>
      </c>
      <c r="G1388" s="51"/>
      <c r="H1388" s="54">
        <v>39.99</v>
      </c>
      <c r="I1388" s="55"/>
      <c r="J1388" s="56"/>
      <c r="K1388" s="54"/>
      <c r="L1388" s="54"/>
      <c r="M1388" s="54"/>
      <c r="N1388" s="54"/>
      <c r="O1388" s="56"/>
      <c r="P1388" s="56"/>
      <c r="Q1388" s="56"/>
      <c r="R1388" s="38"/>
      <c r="S1388" s="39"/>
    </row>
    <row r="1389" spans="1:20" s="40" customFormat="1" ht="12" outlineLevel="4">
      <c r="A1389" s="49"/>
      <c r="B1389" s="50"/>
      <c r="C1389" s="50"/>
      <c r="D1389" s="51"/>
      <c r="E1389" s="52"/>
      <c r="F1389" s="53" t="s">
        <v>1295</v>
      </c>
      <c r="G1389" s="51"/>
      <c r="H1389" s="54">
        <v>26.99</v>
      </c>
      <c r="I1389" s="55"/>
      <c r="J1389" s="56"/>
      <c r="K1389" s="54"/>
      <c r="L1389" s="54"/>
      <c r="M1389" s="54"/>
      <c r="N1389" s="54"/>
      <c r="O1389" s="56"/>
      <c r="P1389" s="56"/>
      <c r="Q1389" s="56"/>
      <c r="R1389" s="38"/>
      <c r="S1389" s="39"/>
    </row>
    <row r="1390" spans="1:20" s="40" customFormat="1" ht="12" outlineLevel="4">
      <c r="A1390" s="49"/>
      <c r="B1390" s="50"/>
      <c r="C1390" s="50"/>
      <c r="D1390" s="51"/>
      <c r="E1390" s="52"/>
      <c r="F1390" s="53" t="s">
        <v>1296</v>
      </c>
      <c r="G1390" s="51"/>
      <c r="H1390" s="54">
        <v>15</v>
      </c>
      <c r="I1390" s="55"/>
      <c r="J1390" s="56"/>
      <c r="K1390" s="54"/>
      <c r="L1390" s="54"/>
      <c r="M1390" s="54"/>
      <c r="N1390" s="54"/>
      <c r="O1390" s="56"/>
      <c r="P1390" s="56"/>
      <c r="Q1390" s="56"/>
      <c r="R1390" s="38"/>
      <c r="S1390" s="39"/>
    </row>
    <row r="1391" spans="1:20" s="40" customFormat="1" ht="7.5" customHeight="1" outlineLevel="4">
      <c r="A1391" s="39"/>
      <c r="B1391" s="57"/>
      <c r="C1391" s="58"/>
      <c r="D1391" s="59"/>
      <c r="E1391" s="60"/>
      <c r="F1391" s="61"/>
      <c r="G1391" s="59"/>
      <c r="H1391" s="62"/>
      <c r="I1391" s="63"/>
      <c r="J1391" s="64"/>
      <c r="K1391" s="65"/>
      <c r="L1391" s="65"/>
      <c r="M1391" s="65"/>
      <c r="N1391" s="65"/>
      <c r="O1391" s="64"/>
      <c r="P1391" s="64"/>
      <c r="Q1391" s="64"/>
      <c r="R1391" s="38"/>
      <c r="S1391" s="39"/>
    </row>
    <row r="1392" spans="1:20" s="40" customFormat="1" ht="24" outlineLevel="3">
      <c r="A1392" s="41"/>
      <c r="B1392" s="42"/>
      <c r="C1392" s="43">
        <v>10</v>
      </c>
      <c r="D1392" s="44" t="s">
        <v>79</v>
      </c>
      <c r="E1392" s="45" t="s">
        <v>1297</v>
      </c>
      <c r="F1392" s="46" t="s">
        <v>1298</v>
      </c>
      <c r="G1392" s="44" t="s">
        <v>304</v>
      </c>
      <c r="H1392" s="47">
        <v>5</v>
      </c>
      <c r="I1392" s="72"/>
      <c r="J1392" s="48">
        <f>H1392*I1392</f>
        <v>0</v>
      </c>
      <c r="K1392" s="47"/>
      <c r="L1392" s="47">
        <f>H1392*K1392</f>
        <v>0</v>
      </c>
      <c r="M1392" s="47"/>
      <c r="N1392" s="47">
        <f>H1392*M1392</f>
        <v>0</v>
      </c>
      <c r="O1392" s="48">
        <v>21</v>
      </c>
      <c r="P1392" s="48">
        <f>J1392*(O1392/100)</f>
        <v>0</v>
      </c>
      <c r="Q1392" s="48">
        <f>J1392+P1392</f>
        <v>0</v>
      </c>
      <c r="R1392" s="39"/>
      <c r="S1392" s="39"/>
      <c r="T1392" s="39"/>
    </row>
    <row r="1393" spans="1:20" s="40" customFormat="1" ht="12" outlineLevel="3">
      <c r="A1393" s="41"/>
      <c r="B1393" s="42"/>
      <c r="C1393" s="43">
        <v>11</v>
      </c>
      <c r="D1393" s="44" t="s">
        <v>79</v>
      </c>
      <c r="E1393" s="45" t="s">
        <v>1299</v>
      </c>
      <c r="F1393" s="46" t="s">
        <v>1300</v>
      </c>
      <c r="G1393" s="44" t="s">
        <v>176</v>
      </c>
      <c r="H1393" s="47">
        <v>65.445999999999998</v>
      </c>
      <c r="I1393" s="72"/>
      <c r="J1393" s="48">
        <f>H1393*I1393</f>
        <v>0</v>
      </c>
      <c r="K1393" s="47">
        <v>2.9099999999999998E-3</v>
      </c>
      <c r="L1393" s="47">
        <f>H1393*K1393</f>
        <v>0.19044785999999997</v>
      </c>
      <c r="M1393" s="47"/>
      <c r="N1393" s="47">
        <f>H1393*M1393</f>
        <v>0</v>
      </c>
      <c r="O1393" s="48">
        <v>21</v>
      </c>
      <c r="P1393" s="48">
        <f>J1393*(O1393/100)</f>
        <v>0</v>
      </c>
      <c r="Q1393" s="48">
        <f>J1393+P1393</f>
        <v>0</v>
      </c>
      <c r="R1393" s="39"/>
      <c r="S1393" s="39"/>
      <c r="T1393" s="39"/>
    </row>
    <row r="1394" spans="1:20" s="40" customFormat="1" ht="12" outlineLevel="4">
      <c r="A1394" s="49"/>
      <c r="B1394" s="50"/>
      <c r="C1394" s="50"/>
      <c r="D1394" s="51"/>
      <c r="E1394" s="52" t="s">
        <v>14</v>
      </c>
      <c r="F1394" s="53" t="s">
        <v>264</v>
      </c>
      <c r="G1394" s="51"/>
      <c r="H1394" s="54">
        <v>0</v>
      </c>
      <c r="I1394" s="55"/>
      <c r="J1394" s="56"/>
      <c r="K1394" s="54"/>
      <c r="L1394" s="54"/>
      <c r="M1394" s="54"/>
      <c r="N1394" s="54"/>
      <c r="O1394" s="56"/>
      <c r="P1394" s="56"/>
      <c r="Q1394" s="56"/>
      <c r="R1394" s="38"/>
      <c r="S1394" s="39"/>
    </row>
    <row r="1395" spans="1:20" s="40" customFormat="1" ht="12" outlineLevel="4">
      <c r="A1395" s="49"/>
      <c r="B1395" s="50"/>
      <c r="C1395" s="50"/>
      <c r="D1395" s="51"/>
      <c r="E1395" s="52"/>
      <c r="F1395" s="53" t="s">
        <v>1301</v>
      </c>
      <c r="G1395" s="51"/>
      <c r="H1395" s="54">
        <v>5.4</v>
      </c>
      <c r="I1395" s="55"/>
      <c r="J1395" s="56"/>
      <c r="K1395" s="54"/>
      <c r="L1395" s="54"/>
      <c r="M1395" s="54"/>
      <c r="N1395" s="54"/>
      <c r="O1395" s="56"/>
      <c r="P1395" s="56"/>
      <c r="Q1395" s="56"/>
      <c r="R1395" s="38"/>
      <c r="S1395" s="39"/>
    </row>
    <row r="1396" spans="1:20" s="40" customFormat="1" ht="12" outlineLevel="4">
      <c r="A1396" s="49"/>
      <c r="B1396" s="50"/>
      <c r="C1396" s="50"/>
      <c r="D1396" s="51"/>
      <c r="E1396" s="52"/>
      <c r="F1396" s="53" t="s">
        <v>1302</v>
      </c>
      <c r="G1396" s="51"/>
      <c r="H1396" s="54">
        <v>2.4</v>
      </c>
      <c r="I1396" s="55"/>
      <c r="J1396" s="56"/>
      <c r="K1396" s="54"/>
      <c r="L1396" s="54"/>
      <c r="M1396" s="54"/>
      <c r="N1396" s="54"/>
      <c r="O1396" s="56"/>
      <c r="P1396" s="56"/>
      <c r="Q1396" s="56"/>
      <c r="R1396" s="38"/>
      <c r="S1396" s="39"/>
    </row>
    <row r="1397" spans="1:20" s="40" customFormat="1" ht="12" outlineLevel="4">
      <c r="A1397" s="49"/>
      <c r="B1397" s="50"/>
      <c r="C1397" s="50"/>
      <c r="D1397" s="51"/>
      <c r="E1397" s="52"/>
      <c r="F1397" s="53" t="s">
        <v>1303</v>
      </c>
      <c r="G1397" s="51"/>
      <c r="H1397" s="54">
        <v>3.88</v>
      </c>
      <c r="I1397" s="55"/>
      <c r="J1397" s="56"/>
      <c r="K1397" s="54"/>
      <c r="L1397" s="54"/>
      <c r="M1397" s="54"/>
      <c r="N1397" s="54"/>
      <c r="O1397" s="56"/>
      <c r="P1397" s="56"/>
      <c r="Q1397" s="56"/>
      <c r="R1397" s="38"/>
      <c r="S1397" s="39"/>
    </row>
    <row r="1398" spans="1:20" s="40" customFormat="1" ht="12" outlineLevel="4">
      <c r="A1398" s="49"/>
      <c r="B1398" s="50"/>
      <c r="C1398" s="50"/>
      <c r="D1398" s="51"/>
      <c r="E1398" s="52"/>
      <c r="F1398" s="53" t="s">
        <v>1304</v>
      </c>
      <c r="G1398" s="51"/>
      <c r="H1398" s="54">
        <v>2.1</v>
      </c>
      <c r="I1398" s="55"/>
      <c r="J1398" s="56"/>
      <c r="K1398" s="54"/>
      <c r="L1398" s="54"/>
      <c r="M1398" s="54"/>
      <c r="N1398" s="54"/>
      <c r="O1398" s="56"/>
      <c r="P1398" s="56"/>
      <c r="Q1398" s="56"/>
      <c r="R1398" s="38"/>
      <c r="S1398" s="39"/>
    </row>
    <row r="1399" spans="1:20" s="40" customFormat="1" ht="12" outlineLevel="4">
      <c r="A1399" s="49"/>
      <c r="B1399" s="50"/>
      <c r="C1399" s="50"/>
      <c r="D1399" s="51"/>
      <c r="E1399" s="52"/>
      <c r="F1399" s="53" t="s">
        <v>1305</v>
      </c>
      <c r="G1399" s="51"/>
      <c r="H1399" s="54">
        <v>3.1</v>
      </c>
      <c r="I1399" s="55"/>
      <c r="J1399" s="56"/>
      <c r="K1399" s="54"/>
      <c r="L1399" s="54"/>
      <c r="M1399" s="54"/>
      <c r="N1399" s="54"/>
      <c r="O1399" s="56"/>
      <c r="P1399" s="56"/>
      <c r="Q1399" s="56"/>
      <c r="R1399" s="38"/>
      <c r="S1399" s="39"/>
    </row>
    <row r="1400" spans="1:20" s="40" customFormat="1" ht="12" outlineLevel="4">
      <c r="A1400" s="49"/>
      <c r="B1400" s="50"/>
      <c r="C1400" s="50"/>
      <c r="D1400" s="51"/>
      <c r="E1400" s="52"/>
      <c r="F1400" s="53" t="s">
        <v>1306</v>
      </c>
      <c r="G1400" s="51"/>
      <c r="H1400" s="54">
        <v>1.45</v>
      </c>
      <c r="I1400" s="55"/>
      <c r="J1400" s="56"/>
      <c r="K1400" s="54"/>
      <c r="L1400" s="54"/>
      <c r="M1400" s="54"/>
      <c r="N1400" s="54"/>
      <c r="O1400" s="56"/>
      <c r="P1400" s="56"/>
      <c r="Q1400" s="56"/>
      <c r="R1400" s="38"/>
      <c r="S1400" s="39"/>
    </row>
    <row r="1401" spans="1:20" s="40" customFormat="1" ht="12" outlineLevel="4">
      <c r="A1401" s="49"/>
      <c r="B1401" s="50"/>
      <c r="C1401" s="50"/>
      <c r="D1401" s="51"/>
      <c r="E1401" s="52"/>
      <c r="F1401" s="53" t="s">
        <v>1307</v>
      </c>
      <c r="G1401" s="51"/>
      <c r="H1401" s="54">
        <v>0.9</v>
      </c>
      <c r="I1401" s="55"/>
      <c r="J1401" s="56"/>
      <c r="K1401" s="54"/>
      <c r="L1401" s="54"/>
      <c r="M1401" s="54"/>
      <c r="N1401" s="54"/>
      <c r="O1401" s="56"/>
      <c r="P1401" s="56"/>
      <c r="Q1401" s="56"/>
      <c r="R1401" s="38"/>
      <c r="S1401" s="39"/>
    </row>
    <row r="1402" spans="1:20" s="40" customFormat="1" ht="12" outlineLevel="4">
      <c r="A1402" s="49"/>
      <c r="B1402" s="50"/>
      <c r="C1402" s="50"/>
      <c r="D1402" s="51"/>
      <c r="E1402" s="52"/>
      <c r="F1402" s="53" t="s">
        <v>1308</v>
      </c>
      <c r="G1402" s="51"/>
      <c r="H1402" s="54">
        <v>0.6</v>
      </c>
      <c r="I1402" s="55"/>
      <c r="J1402" s="56"/>
      <c r="K1402" s="54"/>
      <c r="L1402" s="54"/>
      <c r="M1402" s="54"/>
      <c r="N1402" s="54"/>
      <c r="O1402" s="56"/>
      <c r="P1402" s="56"/>
      <c r="Q1402" s="56"/>
      <c r="R1402" s="38"/>
      <c r="S1402" s="39"/>
    </row>
    <row r="1403" spans="1:20" s="40" customFormat="1" ht="12" outlineLevel="4">
      <c r="A1403" s="49"/>
      <c r="B1403" s="50"/>
      <c r="C1403" s="50"/>
      <c r="D1403" s="51"/>
      <c r="E1403" s="52"/>
      <c r="F1403" s="53" t="s">
        <v>799</v>
      </c>
      <c r="G1403" s="51"/>
      <c r="H1403" s="54">
        <v>1.2</v>
      </c>
      <c r="I1403" s="55"/>
      <c r="J1403" s="56"/>
      <c r="K1403" s="54"/>
      <c r="L1403" s="54"/>
      <c r="M1403" s="54"/>
      <c r="N1403" s="54"/>
      <c r="O1403" s="56"/>
      <c r="P1403" s="56"/>
      <c r="Q1403" s="56"/>
      <c r="R1403" s="38"/>
      <c r="S1403" s="39"/>
    </row>
    <row r="1404" spans="1:20" s="40" customFormat="1" ht="12" outlineLevel="4">
      <c r="A1404" s="49"/>
      <c r="B1404" s="50"/>
      <c r="C1404" s="50"/>
      <c r="D1404" s="51"/>
      <c r="E1404" s="52"/>
      <c r="F1404" s="53" t="s">
        <v>1309</v>
      </c>
      <c r="G1404" s="51"/>
      <c r="H1404" s="54">
        <v>0.55000000000000004</v>
      </c>
      <c r="I1404" s="55"/>
      <c r="J1404" s="56"/>
      <c r="K1404" s="54"/>
      <c r="L1404" s="54"/>
      <c r="M1404" s="54"/>
      <c r="N1404" s="54"/>
      <c r="O1404" s="56"/>
      <c r="P1404" s="56"/>
      <c r="Q1404" s="56"/>
      <c r="R1404" s="38"/>
      <c r="S1404" s="39"/>
    </row>
    <row r="1405" spans="1:20" s="40" customFormat="1" ht="12" outlineLevel="4">
      <c r="A1405" s="49"/>
      <c r="B1405" s="50"/>
      <c r="C1405" s="50"/>
      <c r="D1405" s="51"/>
      <c r="E1405" s="52"/>
      <c r="F1405" s="53" t="s">
        <v>1310</v>
      </c>
      <c r="G1405" s="51"/>
      <c r="H1405" s="54">
        <v>2.3460000000000001</v>
      </c>
      <c r="I1405" s="55"/>
      <c r="J1405" s="56"/>
      <c r="K1405" s="54"/>
      <c r="L1405" s="54"/>
      <c r="M1405" s="54"/>
      <c r="N1405" s="54"/>
      <c r="O1405" s="56"/>
      <c r="P1405" s="56"/>
      <c r="Q1405" s="56"/>
      <c r="R1405" s="38"/>
      <c r="S1405" s="39"/>
    </row>
    <row r="1406" spans="1:20" s="40" customFormat="1" ht="12" outlineLevel="4">
      <c r="A1406" s="49"/>
      <c r="B1406" s="50"/>
      <c r="C1406" s="50"/>
      <c r="D1406" s="51"/>
      <c r="E1406" s="52"/>
      <c r="F1406" s="53" t="s">
        <v>272</v>
      </c>
      <c r="G1406" s="51"/>
      <c r="H1406" s="54">
        <v>0</v>
      </c>
      <c r="I1406" s="55"/>
      <c r="J1406" s="56"/>
      <c r="K1406" s="54"/>
      <c r="L1406" s="54"/>
      <c r="M1406" s="54"/>
      <c r="N1406" s="54"/>
      <c r="O1406" s="56"/>
      <c r="P1406" s="56"/>
      <c r="Q1406" s="56"/>
      <c r="R1406" s="38"/>
      <c r="S1406" s="39"/>
    </row>
    <row r="1407" spans="1:20" s="40" customFormat="1" ht="12" outlineLevel="4">
      <c r="A1407" s="49"/>
      <c r="B1407" s="50"/>
      <c r="C1407" s="50"/>
      <c r="D1407" s="51"/>
      <c r="E1407" s="52"/>
      <c r="F1407" s="53" t="s">
        <v>1311</v>
      </c>
      <c r="G1407" s="51"/>
      <c r="H1407" s="54">
        <v>7.14</v>
      </c>
      <c r="I1407" s="55"/>
      <c r="J1407" s="56"/>
      <c r="K1407" s="54"/>
      <c r="L1407" s="54"/>
      <c r="M1407" s="54"/>
      <c r="N1407" s="54"/>
      <c r="O1407" s="56"/>
      <c r="P1407" s="56"/>
      <c r="Q1407" s="56"/>
      <c r="R1407" s="38"/>
      <c r="S1407" s="39"/>
    </row>
    <row r="1408" spans="1:20" s="40" customFormat="1" ht="12" outlineLevel="4">
      <c r="A1408" s="49"/>
      <c r="B1408" s="50"/>
      <c r="C1408" s="50"/>
      <c r="D1408" s="51"/>
      <c r="E1408" s="52"/>
      <c r="F1408" s="53" t="s">
        <v>1312</v>
      </c>
      <c r="G1408" s="51"/>
      <c r="H1408" s="54">
        <v>1.05</v>
      </c>
      <c r="I1408" s="55"/>
      <c r="J1408" s="56"/>
      <c r="K1408" s="54"/>
      <c r="L1408" s="54"/>
      <c r="M1408" s="54"/>
      <c r="N1408" s="54"/>
      <c r="O1408" s="56"/>
      <c r="P1408" s="56"/>
      <c r="Q1408" s="56"/>
      <c r="R1408" s="38"/>
      <c r="S1408" s="39"/>
    </row>
    <row r="1409" spans="1:20" s="40" customFormat="1" ht="12" outlineLevel="4">
      <c r="A1409" s="49"/>
      <c r="B1409" s="50"/>
      <c r="C1409" s="50"/>
      <c r="D1409" s="51"/>
      <c r="E1409" s="52"/>
      <c r="F1409" s="53" t="s">
        <v>1313</v>
      </c>
      <c r="G1409" s="51"/>
      <c r="H1409" s="54">
        <v>9.1999999999999993</v>
      </c>
      <c r="I1409" s="55"/>
      <c r="J1409" s="56"/>
      <c r="K1409" s="54"/>
      <c r="L1409" s="54"/>
      <c r="M1409" s="54"/>
      <c r="N1409" s="54"/>
      <c r="O1409" s="56"/>
      <c r="P1409" s="56"/>
      <c r="Q1409" s="56"/>
      <c r="R1409" s="38"/>
      <c r="S1409" s="39"/>
    </row>
    <row r="1410" spans="1:20" s="40" customFormat="1" ht="12" outlineLevel="4">
      <c r="A1410" s="49"/>
      <c r="B1410" s="50"/>
      <c r="C1410" s="50"/>
      <c r="D1410" s="51"/>
      <c r="E1410" s="52"/>
      <c r="F1410" s="53" t="s">
        <v>1314</v>
      </c>
      <c r="G1410" s="51"/>
      <c r="H1410" s="54">
        <v>1.94</v>
      </c>
      <c r="I1410" s="55"/>
      <c r="J1410" s="56"/>
      <c r="K1410" s="54"/>
      <c r="L1410" s="54"/>
      <c r="M1410" s="54"/>
      <c r="N1410" s="54"/>
      <c r="O1410" s="56"/>
      <c r="P1410" s="56"/>
      <c r="Q1410" s="56"/>
      <c r="R1410" s="38"/>
      <c r="S1410" s="39"/>
    </row>
    <row r="1411" spans="1:20" s="40" customFormat="1" ht="12" outlineLevel="4">
      <c r="A1411" s="49"/>
      <c r="B1411" s="50"/>
      <c r="C1411" s="50"/>
      <c r="D1411" s="51"/>
      <c r="E1411" s="52"/>
      <c r="F1411" s="53" t="s">
        <v>1315</v>
      </c>
      <c r="G1411" s="51"/>
      <c r="H1411" s="54">
        <v>7.72</v>
      </c>
      <c r="I1411" s="55"/>
      <c r="J1411" s="56"/>
      <c r="K1411" s="54"/>
      <c r="L1411" s="54"/>
      <c r="M1411" s="54"/>
      <c r="N1411" s="54"/>
      <c r="O1411" s="56"/>
      <c r="P1411" s="56"/>
      <c r="Q1411" s="56"/>
      <c r="R1411" s="38"/>
      <c r="S1411" s="39"/>
    </row>
    <row r="1412" spans="1:20" s="40" customFormat="1" ht="12" outlineLevel="4">
      <c r="A1412" s="49"/>
      <c r="B1412" s="50"/>
      <c r="C1412" s="50"/>
      <c r="D1412" s="51"/>
      <c r="E1412" s="52"/>
      <c r="F1412" s="53" t="s">
        <v>799</v>
      </c>
      <c r="G1412" s="51"/>
      <c r="H1412" s="54">
        <v>1.2</v>
      </c>
      <c r="I1412" s="55"/>
      <c r="J1412" s="56"/>
      <c r="K1412" s="54"/>
      <c r="L1412" s="54"/>
      <c r="M1412" s="54"/>
      <c r="N1412" s="54"/>
      <c r="O1412" s="56"/>
      <c r="P1412" s="56"/>
      <c r="Q1412" s="56"/>
      <c r="R1412" s="38"/>
      <c r="S1412" s="39"/>
    </row>
    <row r="1413" spans="1:20" s="40" customFormat="1" ht="12" outlineLevel="4">
      <c r="A1413" s="49"/>
      <c r="B1413" s="50"/>
      <c r="C1413" s="50"/>
      <c r="D1413" s="51"/>
      <c r="E1413" s="52"/>
      <c r="F1413" s="53" t="s">
        <v>1316</v>
      </c>
      <c r="G1413" s="51"/>
      <c r="H1413" s="54">
        <v>3.5</v>
      </c>
      <c r="I1413" s="55"/>
      <c r="J1413" s="56"/>
      <c r="K1413" s="54"/>
      <c r="L1413" s="54"/>
      <c r="M1413" s="54"/>
      <c r="N1413" s="54"/>
      <c r="O1413" s="56"/>
      <c r="P1413" s="56"/>
      <c r="Q1413" s="56"/>
      <c r="R1413" s="38"/>
      <c r="S1413" s="39"/>
    </row>
    <row r="1414" spans="1:20" s="40" customFormat="1" ht="12" outlineLevel="4">
      <c r="A1414" s="49"/>
      <c r="B1414" s="50"/>
      <c r="C1414" s="50"/>
      <c r="D1414" s="51"/>
      <c r="E1414" s="52"/>
      <c r="F1414" s="53" t="s">
        <v>1317</v>
      </c>
      <c r="G1414" s="51"/>
      <c r="H1414" s="54">
        <v>2.38</v>
      </c>
      <c r="I1414" s="55"/>
      <c r="J1414" s="56"/>
      <c r="K1414" s="54"/>
      <c r="L1414" s="54"/>
      <c r="M1414" s="54"/>
      <c r="N1414" s="54"/>
      <c r="O1414" s="56"/>
      <c r="P1414" s="56"/>
      <c r="Q1414" s="56"/>
      <c r="R1414" s="38"/>
      <c r="S1414" s="39"/>
    </row>
    <row r="1415" spans="1:20" s="40" customFormat="1" ht="12" outlineLevel="4">
      <c r="A1415" s="49"/>
      <c r="B1415" s="50"/>
      <c r="C1415" s="50"/>
      <c r="D1415" s="51"/>
      <c r="E1415" s="52"/>
      <c r="F1415" s="53" t="s">
        <v>1318</v>
      </c>
      <c r="G1415" s="51"/>
      <c r="H1415" s="54">
        <v>4.1900000000000004</v>
      </c>
      <c r="I1415" s="55"/>
      <c r="J1415" s="56"/>
      <c r="K1415" s="54"/>
      <c r="L1415" s="54"/>
      <c r="M1415" s="54"/>
      <c r="N1415" s="54"/>
      <c r="O1415" s="56"/>
      <c r="P1415" s="56"/>
      <c r="Q1415" s="56"/>
      <c r="R1415" s="38"/>
      <c r="S1415" s="39"/>
    </row>
    <row r="1416" spans="1:20" s="40" customFormat="1" ht="12" outlineLevel="4">
      <c r="A1416" s="49"/>
      <c r="B1416" s="50"/>
      <c r="C1416" s="50"/>
      <c r="D1416" s="51"/>
      <c r="E1416" s="52"/>
      <c r="F1416" s="53" t="s">
        <v>796</v>
      </c>
      <c r="G1416" s="51"/>
      <c r="H1416" s="54">
        <v>3.2</v>
      </c>
      <c r="I1416" s="55"/>
      <c r="J1416" s="56"/>
      <c r="K1416" s="54"/>
      <c r="L1416" s="54"/>
      <c r="M1416" s="54"/>
      <c r="N1416" s="54"/>
      <c r="O1416" s="56"/>
      <c r="P1416" s="56"/>
      <c r="Q1416" s="56"/>
      <c r="R1416" s="38"/>
      <c r="S1416" s="39"/>
    </row>
    <row r="1417" spans="1:20" s="40" customFormat="1" ht="7.5" customHeight="1" outlineLevel="4">
      <c r="A1417" s="39"/>
      <c r="B1417" s="57"/>
      <c r="C1417" s="58"/>
      <c r="D1417" s="59"/>
      <c r="E1417" s="60"/>
      <c r="F1417" s="61"/>
      <c r="G1417" s="59"/>
      <c r="H1417" s="62"/>
      <c r="I1417" s="63"/>
      <c r="J1417" s="64"/>
      <c r="K1417" s="65"/>
      <c r="L1417" s="65"/>
      <c r="M1417" s="65"/>
      <c r="N1417" s="65"/>
      <c r="O1417" s="64"/>
      <c r="P1417" s="64"/>
      <c r="Q1417" s="64"/>
      <c r="R1417" s="38"/>
      <c r="S1417" s="39"/>
    </row>
    <row r="1418" spans="1:20" s="40" customFormat="1" ht="12" outlineLevel="3">
      <c r="A1418" s="41"/>
      <c r="B1418" s="42"/>
      <c r="C1418" s="43">
        <v>12</v>
      </c>
      <c r="D1418" s="44" t="s">
        <v>79</v>
      </c>
      <c r="E1418" s="45" t="s">
        <v>1319</v>
      </c>
      <c r="F1418" s="46" t="s">
        <v>1320</v>
      </c>
      <c r="G1418" s="44" t="s">
        <v>176</v>
      </c>
      <c r="H1418" s="47">
        <v>93.53</v>
      </c>
      <c r="I1418" s="72"/>
      <c r="J1418" s="48">
        <f>H1418*I1418</f>
        <v>0</v>
      </c>
      <c r="K1418" s="47">
        <v>5.8199999999999997E-3</v>
      </c>
      <c r="L1418" s="47">
        <f>H1418*K1418</f>
        <v>0.54434459999999996</v>
      </c>
      <c r="M1418" s="47"/>
      <c r="N1418" s="47">
        <f>H1418*M1418</f>
        <v>0</v>
      </c>
      <c r="O1418" s="48">
        <v>21</v>
      </c>
      <c r="P1418" s="48">
        <f>J1418*(O1418/100)</f>
        <v>0</v>
      </c>
      <c r="Q1418" s="48">
        <f>J1418+P1418</f>
        <v>0</v>
      </c>
      <c r="R1418" s="39"/>
      <c r="S1418" s="39"/>
      <c r="T1418" s="39"/>
    </row>
    <row r="1419" spans="1:20" s="40" customFormat="1" ht="12" outlineLevel="4">
      <c r="A1419" s="49"/>
      <c r="B1419" s="50"/>
      <c r="C1419" s="50"/>
      <c r="D1419" s="51"/>
      <c r="E1419" s="52" t="s">
        <v>14</v>
      </c>
      <c r="F1419" s="53" t="s">
        <v>1026</v>
      </c>
      <c r="G1419" s="51"/>
      <c r="H1419" s="54">
        <v>0</v>
      </c>
      <c r="I1419" s="55"/>
      <c r="J1419" s="56"/>
      <c r="K1419" s="54"/>
      <c r="L1419" s="54"/>
      <c r="M1419" s="54"/>
      <c r="N1419" s="54"/>
      <c r="O1419" s="56"/>
      <c r="P1419" s="56"/>
      <c r="Q1419" s="56"/>
      <c r="R1419" s="38"/>
      <c r="S1419" s="39"/>
    </row>
    <row r="1420" spans="1:20" s="40" customFormat="1" ht="12" outlineLevel="4">
      <c r="A1420" s="49"/>
      <c r="B1420" s="50"/>
      <c r="C1420" s="50"/>
      <c r="D1420" s="51"/>
      <c r="E1420" s="52"/>
      <c r="F1420" s="53" t="s">
        <v>1027</v>
      </c>
      <c r="G1420" s="51"/>
      <c r="H1420" s="54">
        <v>38.79</v>
      </c>
      <c r="I1420" s="55"/>
      <c r="J1420" s="56"/>
      <c r="K1420" s="54"/>
      <c r="L1420" s="54"/>
      <c r="M1420" s="54"/>
      <c r="N1420" s="54"/>
      <c r="O1420" s="56"/>
      <c r="P1420" s="56"/>
      <c r="Q1420" s="56"/>
      <c r="R1420" s="38"/>
      <c r="S1420" s="39"/>
    </row>
    <row r="1421" spans="1:20" s="40" customFormat="1" ht="12" outlineLevel="4">
      <c r="A1421" s="49"/>
      <c r="B1421" s="50"/>
      <c r="C1421" s="50"/>
      <c r="D1421" s="51"/>
      <c r="E1421" s="52"/>
      <c r="F1421" s="53" t="s">
        <v>1028</v>
      </c>
      <c r="G1421" s="51"/>
      <c r="H1421" s="54">
        <v>32.54</v>
      </c>
      <c r="I1421" s="55"/>
      <c r="J1421" s="56"/>
      <c r="K1421" s="54"/>
      <c r="L1421" s="54"/>
      <c r="M1421" s="54"/>
      <c r="N1421" s="54"/>
      <c r="O1421" s="56"/>
      <c r="P1421" s="56"/>
      <c r="Q1421" s="56"/>
      <c r="R1421" s="38"/>
      <c r="S1421" s="39"/>
    </row>
    <row r="1422" spans="1:20" s="40" customFormat="1" ht="12" outlineLevel="4">
      <c r="A1422" s="49"/>
      <c r="B1422" s="50"/>
      <c r="C1422" s="50"/>
      <c r="D1422" s="51"/>
      <c r="E1422" s="52"/>
      <c r="F1422" s="53" t="s">
        <v>1029</v>
      </c>
      <c r="G1422" s="51"/>
      <c r="H1422" s="54">
        <v>22.2</v>
      </c>
      <c r="I1422" s="55"/>
      <c r="J1422" s="56"/>
      <c r="K1422" s="54"/>
      <c r="L1422" s="54"/>
      <c r="M1422" s="54"/>
      <c r="N1422" s="54"/>
      <c r="O1422" s="56"/>
      <c r="P1422" s="56"/>
      <c r="Q1422" s="56"/>
      <c r="R1422" s="38"/>
      <c r="S1422" s="39"/>
    </row>
    <row r="1423" spans="1:20" s="40" customFormat="1" ht="7.5" customHeight="1" outlineLevel="4">
      <c r="A1423" s="39"/>
      <c r="B1423" s="57"/>
      <c r="C1423" s="58"/>
      <c r="D1423" s="59"/>
      <c r="E1423" s="60"/>
      <c r="F1423" s="61"/>
      <c r="G1423" s="59"/>
      <c r="H1423" s="62"/>
      <c r="I1423" s="63"/>
      <c r="J1423" s="64"/>
      <c r="K1423" s="65"/>
      <c r="L1423" s="65"/>
      <c r="M1423" s="65"/>
      <c r="N1423" s="65"/>
      <c r="O1423" s="64"/>
      <c r="P1423" s="64"/>
      <c r="Q1423" s="64"/>
      <c r="R1423" s="38"/>
      <c r="S1423" s="39"/>
    </row>
    <row r="1424" spans="1:20" s="40" customFormat="1" ht="24" outlineLevel="3">
      <c r="A1424" s="41"/>
      <c r="B1424" s="42"/>
      <c r="C1424" s="43">
        <v>13</v>
      </c>
      <c r="D1424" s="44" t="s">
        <v>79</v>
      </c>
      <c r="E1424" s="45" t="s">
        <v>1321</v>
      </c>
      <c r="F1424" s="46" t="s">
        <v>1322</v>
      </c>
      <c r="G1424" s="44" t="s">
        <v>304</v>
      </c>
      <c r="H1424" s="47">
        <v>2</v>
      </c>
      <c r="I1424" s="72"/>
      <c r="J1424" s="48">
        <f>H1424*I1424</f>
        <v>0</v>
      </c>
      <c r="K1424" s="47">
        <v>4.4999999999999999E-4</v>
      </c>
      <c r="L1424" s="47">
        <f>H1424*K1424</f>
        <v>8.9999999999999998E-4</v>
      </c>
      <c r="M1424" s="47"/>
      <c r="N1424" s="47">
        <f>H1424*M1424</f>
        <v>0</v>
      </c>
      <c r="O1424" s="48">
        <v>21</v>
      </c>
      <c r="P1424" s="48">
        <f>J1424*(O1424/100)</f>
        <v>0</v>
      </c>
      <c r="Q1424" s="48">
        <f>J1424+P1424</f>
        <v>0</v>
      </c>
      <c r="R1424" s="39"/>
      <c r="S1424" s="39"/>
      <c r="T1424" s="39"/>
    </row>
    <row r="1425" spans="1:20" s="40" customFormat="1" ht="24" outlineLevel="3">
      <c r="A1425" s="41"/>
      <c r="B1425" s="42"/>
      <c r="C1425" s="43">
        <v>14</v>
      </c>
      <c r="D1425" s="44" t="s">
        <v>79</v>
      </c>
      <c r="E1425" s="45" t="s">
        <v>1323</v>
      </c>
      <c r="F1425" s="46" t="s">
        <v>1324</v>
      </c>
      <c r="G1425" s="44" t="s">
        <v>304</v>
      </c>
      <c r="H1425" s="47">
        <v>3</v>
      </c>
      <c r="I1425" s="72"/>
      <c r="J1425" s="48">
        <f>H1425*I1425</f>
        <v>0</v>
      </c>
      <c r="K1425" s="47">
        <v>4.4999999999999999E-4</v>
      </c>
      <c r="L1425" s="47">
        <f>H1425*K1425</f>
        <v>1.3500000000000001E-3</v>
      </c>
      <c r="M1425" s="47"/>
      <c r="N1425" s="47">
        <f>H1425*M1425</f>
        <v>0</v>
      </c>
      <c r="O1425" s="48">
        <v>21</v>
      </c>
      <c r="P1425" s="48">
        <f>J1425*(O1425/100)</f>
        <v>0</v>
      </c>
      <c r="Q1425" s="48">
        <f>J1425+P1425</f>
        <v>0</v>
      </c>
      <c r="R1425" s="39"/>
      <c r="S1425" s="39"/>
      <c r="T1425" s="39"/>
    </row>
    <row r="1426" spans="1:20" s="40" customFormat="1" ht="24" outlineLevel="3">
      <c r="A1426" s="41"/>
      <c r="B1426" s="42"/>
      <c r="C1426" s="43">
        <v>15</v>
      </c>
      <c r="D1426" s="44" t="s">
        <v>79</v>
      </c>
      <c r="E1426" s="45" t="s">
        <v>1325</v>
      </c>
      <c r="F1426" s="46" t="s">
        <v>1326</v>
      </c>
      <c r="G1426" s="44" t="s">
        <v>304</v>
      </c>
      <c r="H1426" s="47">
        <v>6</v>
      </c>
      <c r="I1426" s="72"/>
      <c r="J1426" s="48">
        <f>H1426*I1426</f>
        <v>0</v>
      </c>
      <c r="K1426" s="47">
        <v>4.4999999999999999E-4</v>
      </c>
      <c r="L1426" s="47">
        <f>H1426*K1426</f>
        <v>2.7000000000000001E-3</v>
      </c>
      <c r="M1426" s="47"/>
      <c r="N1426" s="47">
        <f>H1426*M1426</f>
        <v>0</v>
      </c>
      <c r="O1426" s="48">
        <v>21</v>
      </c>
      <c r="P1426" s="48">
        <f>J1426*(O1426/100)</f>
        <v>0</v>
      </c>
      <c r="Q1426" s="48">
        <f>J1426+P1426</f>
        <v>0</v>
      </c>
      <c r="R1426" s="39"/>
      <c r="S1426" s="39"/>
      <c r="T1426" s="39"/>
    </row>
    <row r="1427" spans="1:20" s="40" customFormat="1" ht="12" outlineLevel="3">
      <c r="A1427" s="41"/>
      <c r="B1427" s="42"/>
      <c r="C1427" s="43">
        <v>16</v>
      </c>
      <c r="D1427" s="44" t="s">
        <v>79</v>
      </c>
      <c r="E1427" s="45" t="s">
        <v>1327</v>
      </c>
      <c r="F1427" s="46" t="s">
        <v>1328</v>
      </c>
      <c r="G1427" s="44" t="s">
        <v>176</v>
      </c>
      <c r="H1427" s="47">
        <v>45.32</v>
      </c>
      <c r="I1427" s="72"/>
      <c r="J1427" s="48">
        <f>H1427*I1427</f>
        <v>0</v>
      </c>
      <c r="K1427" s="47">
        <v>1.6900000000000001E-3</v>
      </c>
      <c r="L1427" s="47">
        <f>H1427*K1427</f>
        <v>7.6590800000000001E-2</v>
      </c>
      <c r="M1427" s="47"/>
      <c r="N1427" s="47">
        <f>H1427*M1427</f>
        <v>0</v>
      </c>
      <c r="O1427" s="48">
        <v>21</v>
      </c>
      <c r="P1427" s="48">
        <f>J1427*(O1427/100)</f>
        <v>0</v>
      </c>
      <c r="Q1427" s="48">
        <f>J1427+P1427</f>
        <v>0</v>
      </c>
      <c r="R1427" s="39"/>
      <c r="S1427" s="39"/>
      <c r="T1427" s="39"/>
    </row>
    <row r="1428" spans="1:20" s="40" customFormat="1" ht="12" outlineLevel="4">
      <c r="A1428" s="49"/>
      <c r="B1428" s="50"/>
      <c r="C1428" s="50"/>
      <c r="D1428" s="51"/>
      <c r="E1428" s="52" t="s">
        <v>14</v>
      </c>
      <c r="F1428" s="53" t="s">
        <v>1289</v>
      </c>
      <c r="G1428" s="51"/>
      <c r="H1428" s="54">
        <v>11.79</v>
      </c>
      <c r="I1428" s="55"/>
      <c r="J1428" s="56"/>
      <c r="K1428" s="54"/>
      <c r="L1428" s="54"/>
      <c r="M1428" s="54"/>
      <c r="N1428" s="54"/>
      <c r="O1428" s="56"/>
      <c r="P1428" s="56"/>
      <c r="Q1428" s="56"/>
      <c r="R1428" s="38"/>
      <c r="S1428" s="39"/>
    </row>
    <row r="1429" spans="1:20" s="40" customFormat="1" ht="12" outlineLevel="4">
      <c r="A1429" s="49"/>
      <c r="B1429" s="50"/>
      <c r="C1429" s="50"/>
      <c r="D1429" s="51"/>
      <c r="E1429" s="52"/>
      <c r="F1429" s="53" t="s">
        <v>1277</v>
      </c>
      <c r="G1429" s="51"/>
      <c r="H1429" s="54">
        <v>15.19</v>
      </c>
      <c r="I1429" s="55"/>
      <c r="J1429" s="56"/>
      <c r="K1429" s="54"/>
      <c r="L1429" s="54"/>
      <c r="M1429" s="54"/>
      <c r="N1429" s="54"/>
      <c r="O1429" s="56"/>
      <c r="P1429" s="56"/>
      <c r="Q1429" s="56"/>
      <c r="R1429" s="38"/>
      <c r="S1429" s="39"/>
    </row>
    <row r="1430" spans="1:20" s="40" customFormat="1" ht="12" outlineLevel="4">
      <c r="A1430" s="49"/>
      <c r="B1430" s="50"/>
      <c r="C1430" s="50"/>
      <c r="D1430" s="51"/>
      <c r="E1430" s="52"/>
      <c r="F1430" s="53" t="s">
        <v>1290</v>
      </c>
      <c r="G1430" s="51"/>
      <c r="H1430" s="54">
        <v>6.66</v>
      </c>
      <c r="I1430" s="55"/>
      <c r="J1430" s="56"/>
      <c r="K1430" s="54"/>
      <c r="L1430" s="54"/>
      <c r="M1430" s="54"/>
      <c r="N1430" s="54"/>
      <c r="O1430" s="56"/>
      <c r="P1430" s="56"/>
      <c r="Q1430" s="56"/>
      <c r="R1430" s="38"/>
      <c r="S1430" s="39"/>
    </row>
    <row r="1431" spans="1:20" s="40" customFormat="1" ht="12" outlineLevel="4">
      <c r="A1431" s="49"/>
      <c r="B1431" s="50"/>
      <c r="C1431" s="50"/>
      <c r="D1431" s="51"/>
      <c r="E1431" s="52"/>
      <c r="F1431" s="53" t="s">
        <v>1291</v>
      </c>
      <c r="G1431" s="51"/>
      <c r="H1431" s="54">
        <v>11.68</v>
      </c>
      <c r="I1431" s="55"/>
      <c r="J1431" s="56"/>
      <c r="K1431" s="54"/>
      <c r="L1431" s="54"/>
      <c r="M1431" s="54"/>
      <c r="N1431" s="54"/>
      <c r="O1431" s="56"/>
      <c r="P1431" s="56"/>
      <c r="Q1431" s="56"/>
      <c r="R1431" s="38"/>
      <c r="S1431" s="39"/>
    </row>
    <row r="1432" spans="1:20" s="40" customFormat="1" ht="7.5" customHeight="1" outlineLevel="4">
      <c r="A1432" s="39"/>
      <c r="B1432" s="57"/>
      <c r="C1432" s="58"/>
      <c r="D1432" s="59"/>
      <c r="E1432" s="60"/>
      <c r="F1432" s="61"/>
      <c r="G1432" s="59"/>
      <c r="H1432" s="62"/>
      <c r="I1432" s="63"/>
      <c r="J1432" s="64"/>
      <c r="K1432" s="65"/>
      <c r="L1432" s="65"/>
      <c r="M1432" s="65"/>
      <c r="N1432" s="65"/>
      <c r="O1432" s="64"/>
      <c r="P1432" s="64"/>
      <c r="Q1432" s="64"/>
      <c r="R1432" s="38"/>
      <c r="S1432" s="39"/>
    </row>
    <row r="1433" spans="1:20" s="40" customFormat="1" ht="12" outlineLevel="3">
      <c r="A1433" s="41"/>
      <c r="B1433" s="42"/>
      <c r="C1433" s="43">
        <v>17</v>
      </c>
      <c r="D1433" s="44" t="s">
        <v>79</v>
      </c>
      <c r="E1433" s="45" t="s">
        <v>1329</v>
      </c>
      <c r="F1433" s="46" t="s">
        <v>1330</v>
      </c>
      <c r="G1433" s="44" t="s">
        <v>304</v>
      </c>
      <c r="H1433" s="47">
        <v>4</v>
      </c>
      <c r="I1433" s="72"/>
      <c r="J1433" s="48">
        <f>H1433*I1433</f>
        <v>0</v>
      </c>
      <c r="K1433" s="47">
        <v>3.6000000000000002E-4</v>
      </c>
      <c r="L1433" s="47">
        <f>H1433*K1433</f>
        <v>1.4400000000000001E-3</v>
      </c>
      <c r="M1433" s="47"/>
      <c r="N1433" s="47">
        <f>H1433*M1433</f>
        <v>0</v>
      </c>
      <c r="O1433" s="48">
        <v>21</v>
      </c>
      <c r="P1433" s="48">
        <f>J1433*(O1433/100)</f>
        <v>0</v>
      </c>
      <c r="Q1433" s="48">
        <f>J1433+P1433</f>
        <v>0</v>
      </c>
      <c r="R1433" s="39"/>
      <c r="S1433" s="39"/>
      <c r="T1433" s="39"/>
    </row>
    <row r="1434" spans="1:20" s="40" customFormat="1" ht="24" outlineLevel="3">
      <c r="A1434" s="41"/>
      <c r="B1434" s="42"/>
      <c r="C1434" s="43">
        <v>18</v>
      </c>
      <c r="D1434" s="44" t="s">
        <v>79</v>
      </c>
      <c r="E1434" s="45" t="s">
        <v>1331</v>
      </c>
      <c r="F1434" s="46" t="s">
        <v>1332</v>
      </c>
      <c r="G1434" s="44" t="s">
        <v>176</v>
      </c>
      <c r="H1434" s="47">
        <v>24</v>
      </c>
      <c r="I1434" s="72"/>
      <c r="J1434" s="48">
        <f>H1434*I1434</f>
        <v>0</v>
      </c>
      <c r="K1434" s="47">
        <v>2.0999999999999999E-3</v>
      </c>
      <c r="L1434" s="47">
        <f>H1434*K1434</f>
        <v>5.04E-2</v>
      </c>
      <c r="M1434" s="47"/>
      <c r="N1434" s="47">
        <f>H1434*M1434</f>
        <v>0</v>
      </c>
      <c r="O1434" s="48">
        <v>21</v>
      </c>
      <c r="P1434" s="48">
        <f>J1434*(O1434/100)</f>
        <v>0</v>
      </c>
      <c r="Q1434" s="48">
        <f>J1434+P1434</f>
        <v>0</v>
      </c>
      <c r="R1434" s="39"/>
      <c r="S1434" s="39"/>
      <c r="T1434" s="39"/>
    </row>
    <row r="1435" spans="1:20" s="40" customFormat="1" ht="12" outlineLevel="4">
      <c r="A1435" s="49"/>
      <c r="B1435" s="50"/>
      <c r="C1435" s="50"/>
      <c r="D1435" s="51"/>
      <c r="E1435" s="52" t="s">
        <v>14</v>
      </c>
      <c r="F1435" s="53" t="s">
        <v>1284</v>
      </c>
      <c r="G1435" s="51"/>
      <c r="H1435" s="54">
        <v>6.5</v>
      </c>
      <c r="I1435" s="55"/>
      <c r="J1435" s="56"/>
      <c r="K1435" s="54"/>
      <c r="L1435" s="54"/>
      <c r="M1435" s="54"/>
      <c r="N1435" s="54"/>
      <c r="O1435" s="56"/>
      <c r="P1435" s="56"/>
      <c r="Q1435" s="56"/>
      <c r="R1435" s="38"/>
      <c r="S1435" s="39"/>
    </row>
    <row r="1436" spans="1:20" s="40" customFormat="1" ht="12" outlineLevel="4">
      <c r="A1436" s="49"/>
      <c r="B1436" s="50"/>
      <c r="C1436" s="50"/>
      <c r="D1436" s="51"/>
      <c r="E1436" s="52"/>
      <c r="F1436" s="53" t="s">
        <v>1284</v>
      </c>
      <c r="G1436" s="51"/>
      <c r="H1436" s="54">
        <v>6.5</v>
      </c>
      <c r="I1436" s="55"/>
      <c r="J1436" s="56"/>
      <c r="K1436" s="54"/>
      <c r="L1436" s="54"/>
      <c r="M1436" s="54"/>
      <c r="N1436" s="54"/>
      <c r="O1436" s="56"/>
      <c r="P1436" s="56"/>
      <c r="Q1436" s="56"/>
      <c r="R1436" s="38"/>
      <c r="S1436" s="39"/>
    </row>
    <row r="1437" spans="1:20" s="40" customFormat="1" ht="12" outlineLevel="4">
      <c r="A1437" s="49"/>
      <c r="B1437" s="50"/>
      <c r="C1437" s="50"/>
      <c r="D1437" s="51"/>
      <c r="E1437" s="52"/>
      <c r="F1437" s="53" t="s">
        <v>1284</v>
      </c>
      <c r="G1437" s="51"/>
      <c r="H1437" s="54">
        <v>6.5</v>
      </c>
      <c r="I1437" s="55"/>
      <c r="J1437" s="56"/>
      <c r="K1437" s="54"/>
      <c r="L1437" s="54"/>
      <c r="M1437" s="54"/>
      <c r="N1437" s="54"/>
      <c r="O1437" s="56"/>
      <c r="P1437" s="56"/>
      <c r="Q1437" s="56"/>
      <c r="R1437" s="38"/>
      <c r="S1437" s="39"/>
    </row>
    <row r="1438" spans="1:20" s="40" customFormat="1" ht="12" outlineLevel="4">
      <c r="A1438" s="49"/>
      <c r="B1438" s="50"/>
      <c r="C1438" s="50"/>
      <c r="D1438" s="51"/>
      <c r="E1438" s="52"/>
      <c r="F1438" s="53" t="s">
        <v>1333</v>
      </c>
      <c r="G1438" s="51"/>
      <c r="H1438" s="54">
        <v>4.5</v>
      </c>
      <c r="I1438" s="55"/>
      <c r="J1438" s="56"/>
      <c r="K1438" s="54"/>
      <c r="L1438" s="54"/>
      <c r="M1438" s="54"/>
      <c r="N1438" s="54"/>
      <c r="O1438" s="56"/>
      <c r="P1438" s="56"/>
      <c r="Q1438" s="56"/>
      <c r="R1438" s="38"/>
      <c r="S1438" s="39"/>
    </row>
    <row r="1439" spans="1:20" s="40" customFormat="1" ht="7.5" customHeight="1" outlineLevel="4">
      <c r="A1439" s="39"/>
      <c r="B1439" s="57"/>
      <c r="C1439" s="58"/>
      <c r="D1439" s="59"/>
      <c r="E1439" s="60"/>
      <c r="F1439" s="61"/>
      <c r="G1439" s="59"/>
      <c r="H1439" s="62"/>
      <c r="I1439" s="63"/>
      <c r="J1439" s="64"/>
      <c r="K1439" s="65"/>
      <c r="L1439" s="65"/>
      <c r="M1439" s="65"/>
      <c r="N1439" s="65"/>
      <c r="O1439" s="64"/>
      <c r="P1439" s="64"/>
      <c r="Q1439" s="64"/>
      <c r="R1439" s="38"/>
      <c r="S1439" s="39"/>
    </row>
    <row r="1440" spans="1:20" s="40" customFormat="1" ht="24" outlineLevel="3">
      <c r="A1440" s="41"/>
      <c r="B1440" s="42"/>
      <c r="C1440" s="43">
        <v>19</v>
      </c>
      <c r="D1440" s="44" t="s">
        <v>79</v>
      </c>
      <c r="E1440" s="45" t="s">
        <v>1334</v>
      </c>
      <c r="F1440" s="46" t="s">
        <v>1335</v>
      </c>
      <c r="G1440" s="44" t="s">
        <v>176</v>
      </c>
      <c r="H1440" s="47">
        <v>95.43</v>
      </c>
      <c r="I1440" s="72"/>
      <c r="J1440" s="48">
        <f>H1440*I1440</f>
        <v>0</v>
      </c>
      <c r="K1440" s="47">
        <v>1.41E-3</v>
      </c>
      <c r="L1440" s="47">
        <f>H1440*K1440</f>
        <v>0.13455630000000002</v>
      </c>
      <c r="M1440" s="47"/>
      <c r="N1440" s="47">
        <f>H1440*M1440</f>
        <v>0</v>
      </c>
      <c r="O1440" s="48">
        <v>21</v>
      </c>
      <c r="P1440" s="48">
        <f>J1440*(O1440/100)</f>
        <v>0</v>
      </c>
      <c r="Q1440" s="48">
        <f>J1440+P1440</f>
        <v>0</v>
      </c>
      <c r="R1440" s="39"/>
      <c r="S1440" s="39"/>
      <c r="T1440" s="39"/>
    </row>
    <row r="1441" spans="1:20" s="40" customFormat="1" ht="12" outlineLevel="4">
      <c r="A1441" s="49"/>
      <c r="B1441" s="50"/>
      <c r="C1441" s="50"/>
      <c r="D1441" s="51"/>
      <c r="E1441" s="52" t="s">
        <v>14</v>
      </c>
      <c r="F1441" s="53" t="s">
        <v>1026</v>
      </c>
      <c r="G1441" s="51"/>
      <c r="H1441" s="54">
        <v>0</v>
      </c>
      <c r="I1441" s="55"/>
      <c r="J1441" s="56"/>
      <c r="K1441" s="54"/>
      <c r="L1441" s="54"/>
      <c r="M1441" s="54"/>
      <c r="N1441" s="54"/>
      <c r="O1441" s="56"/>
      <c r="P1441" s="56"/>
      <c r="Q1441" s="56"/>
      <c r="R1441" s="38"/>
      <c r="S1441" s="39"/>
    </row>
    <row r="1442" spans="1:20" s="40" customFormat="1" ht="12" outlineLevel="4">
      <c r="A1442" s="49"/>
      <c r="B1442" s="50"/>
      <c r="C1442" s="50"/>
      <c r="D1442" s="51"/>
      <c r="E1442" s="52"/>
      <c r="F1442" s="53" t="s">
        <v>1027</v>
      </c>
      <c r="G1442" s="51"/>
      <c r="H1442" s="54">
        <v>38.79</v>
      </c>
      <c r="I1442" s="55"/>
      <c r="J1442" s="56"/>
      <c r="K1442" s="54"/>
      <c r="L1442" s="54"/>
      <c r="M1442" s="54"/>
      <c r="N1442" s="54"/>
      <c r="O1442" s="56"/>
      <c r="P1442" s="56"/>
      <c r="Q1442" s="56"/>
      <c r="R1442" s="38"/>
      <c r="S1442" s="39"/>
    </row>
    <row r="1443" spans="1:20" s="40" customFormat="1" ht="12" outlineLevel="4">
      <c r="A1443" s="49"/>
      <c r="B1443" s="50"/>
      <c r="C1443" s="50"/>
      <c r="D1443" s="51"/>
      <c r="E1443" s="52"/>
      <c r="F1443" s="53" t="s">
        <v>1336</v>
      </c>
      <c r="G1443" s="51"/>
      <c r="H1443" s="54">
        <v>34.44</v>
      </c>
      <c r="I1443" s="55"/>
      <c r="J1443" s="56"/>
      <c r="K1443" s="54"/>
      <c r="L1443" s="54"/>
      <c r="M1443" s="54"/>
      <c r="N1443" s="54"/>
      <c r="O1443" s="56"/>
      <c r="P1443" s="56"/>
      <c r="Q1443" s="56"/>
      <c r="R1443" s="38"/>
      <c r="S1443" s="39"/>
    </row>
    <row r="1444" spans="1:20" s="40" customFormat="1" ht="12" outlineLevel="4">
      <c r="A1444" s="49"/>
      <c r="B1444" s="50"/>
      <c r="C1444" s="50"/>
      <c r="D1444" s="51"/>
      <c r="E1444" s="52"/>
      <c r="F1444" s="53" t="s">
        <v>1029</v>
      </c>
      <c r="G1444" s="51"/>
      <c r="H1444" s="54">
        <v>22.2</v>
      </c>
      <c r="I1444" s="55"/>
      <c r="J1444" s="56"/>
      <c r="K1444" s="54"/>
      <c r="L1444" s="54"/>
      <c r="M1444" s="54"/>
      <c r="N1444" s="54"/>
      <c r="O1444" s="56"/>
      <c r="P1444" s="56"/>
      <c r="Q1444" s="56"/>
      <c r="R1444" s="38"/>
      <c r="S1444" s="39"/>
    </row>
    <row r="1445" spans="1:20" s="40" customFormat="1" ht="7.5" customHeight="1" outlineLevel="4">
      <c r="A1445" s="39"/>
      <c r="B1445" s="57"/>
      <c r="C1445" s="58"/>
      <c r="D1445" s="59"/>
      <c r="E1445" s="60"/>
      <c r="F1445" s="61"/>
      <c r="G1445" s="59"/>
      <c r="H1445" s="62"/>
      <c r="I1445" s="63"/>
      <c r="J1445" s="64"/>
      <c r="K1445" s="65"/>
      <c r="L1445" s="65"/>
      <c r="M1445" s="65"/>
      <c r="N1445" s="65"/>
      <c r="O1445" s="64"/>
      <c r="P1445" s="64"/>
      <c r="Q1445" s="64"/>
      <c r="R1445" s="38"/>
      <c r="S1445" s="39"/>
    </row>
    <row r="1446" spans="1:20" s="40" customFormat="1" ht="24" outlineLevel="3">
      <c r="A1446" s="41"/>
      <c r="B1446" s="42"/>
      <c r="C1446" s="43">
        <v>20</v>
      </c>
      <c r="D1446" s="44" t="s">
        <v>79</v>
      </c>
      <c r="E1446" s="45" t="s">
        <v>1337</v>
      </c>
      <c r="F1446" s="46" t="s">
        <v>1338</v>
      </c>
      <c r="G1446" s="44" t="s">
        <v>176</v>
      </c>
      <c r="H1446" s="47">
        <v>91.22999999999999</v>
      </c>
      <c r="I1446" s="72"/>
      <c r="J1446" s="48">
        <f>H1446*I1446</f>
        <v>0</v>
      </c>
      <c r="K1446" s="47">
        <v>1.8600000000000001E-3</v>
      </c>
      <c r="L1446" s="47">
        <f>H1446*K1446</f>
        <v>0.1696878</v>
      </c>
      <c r="M1446" s="47"/>
      <c r="N1446" s="47">
        <f>H1446*M1446</f>
        <v>0</v>
      </c>
      <c r="O1446" s="48">
        <v>21</v>
      </c>
      <c r="P1446" s="48">
        <f>J1446*(O1446/100)</f>
        <v>0</v>
      </c>
      <c r="Q1446" s="48">
        <f>J1446+P1446</f>
        <v>0</v>
      </c>
      <c r="R1446" s="39"/>
      <c r="S1446" s="39"/>
      <c r="T1446" s="39"/>
    </row>
    <row r="1447" spans="1:20" s="40" customFormat="1" ht="12" outlineLevel="4">
      <c r="A1447" s="49"/>
      <c r="B1447" s="50"/>
      <c r="C1447" s="50"/>
      <c r="D1447" s="51"/>
      <c r="E1447" s="52" t="s">
        <v>14</v>
      </c>
      <c r="F1447" s="53" t="s">
        <v>1026</v>
      </c>
      <c r="G1447" s="51"/>
      <c r="H1447" s="54">
        <v>0</v>
      </c>
      <c r="I1447" s="55"/>
      <c r="J1447" s="56"/>
      <c r="K1447" s="54"/>
      <c r="L1447" s="54"/>
      <c r="M1447" s="54"/>
      <c r="N1447" s="54"/>
      <c r="O1447" s="56"/>
      <c r="P1447" s="56"/>
      <c r="Q1447" s="56"/>
      <c r="R1447" s="38"/>
      <c r="S1447" s="39"/>
    </row>
    <row r="1448" spans="1:20" s="40" customFormat="1" ht="12" outlineLevel="4">
      <c r="A1448" s="49"/>
      <c r="B1448" s="50"/>
      <c r="C1448" s="50"/>
      <c r="D1448" s="51"/>
      <c r="E1448" s="52"/>
      <c r="F1448" s="53" t="s">
        <v>1339</v>
      </c>
      <c r="G1448" s="51"/>
      <c r="H1448" s="54">
        <v>41.19</v>
      </c>
      <c r="I1448" s="55"/>
      <c r="J1448" s="56"/>
      <c r="K1448" s="54"/>
      <c r="L1448" s="54"/>
      <c r="M1448" s="54"/>
      <c r="N1448" s="54"/>
      <c r="O1448" s="56"/>
      <c r="P1448" s="56"/>
      <c r="Q1448" s="56"/>
      <c r="R1448" s="38"/>
      <c r="S1448" s="39"/>
    </row>
    <row r="1449" spans="1:20" s="40" customFormat="1" ht="12" outlineLevel="4">
      <c r="A1449" s="49"/>
      <c r="B1449" s="50"/>
      <c r="C1449" s="50"/>
      <c r="D1449" s="51"/>
      <c r="E1449" s="52"/>
      <c r="F1449" s="53" t="s">
        <v>1340</v>
      </c>
      <c r="G1449" s="51"/>
      <c r="H1449" s="54">
        <v>35.04</v>
      </c>
      <c r="I1449" s="55"/>
      <c r="J1449" s="56"/>
      <c r="K1449" s="54"/>
      <c r="L1449" s="54"/>
      <c r="M1449" s="54"/>
      <c r="N1449" s="54"/>
      <c r="O1449" s="56"/>
      <c r="P1449" s="56"/>
      <c r="Q1449" s="56"/>
      <c r="R1449" s="38"/>
      <c r="S1449" s="39"/>
    </row>
    <row r="1450" spans="1:20" s="40" customFormat="1" ht="12" outlineLevel="4">
      <c r="A1450" s="49"/>
      <c r="B1450" s="50"/>
      <c r="C1450" s="50"/>
      <c r="D1450" s="51"/>
      <c r="E1450" s="52"/>
      <c r="F1450" s="53" t="s">
        <v>1296</v>
      </c>
      <c r="G1450" s="51"/>
      <c r="H1450" s="54">
        <v>15</v>
      </c>
      <c r="I1450" s="55"/>
      <c r="J1450" s="56"/>
      <c r="K1450" s="54"/>
      <c r="L1450" s="54"/>
      <c r="M1450" s="54"/>
      <c r="N1450" s="54"/>
      <c r="O1450" s="56"/>
      <c r="P1450" s="56"/>
      <c r="Q1450" s="56"/>
      <c r="R1450" s="38"/>
      <c r="S1450" s="39"/>
    </row>
    <row r="1451" spans="1:20" s="40" customFormat="1" ht="7.5" customHeight="1" outlineLevel="4">
      <c r="A1451" s="39"/>
      <c r="B1451" s="57"/>
      <c r="C1451" s="58"/>
      <c r="D1451" s="59"/>
      <c r="E1451" s="60"/>
      <c r="F1451" s="61"/>
      <c r="G1451" s="59"/>
      <c r="H1451" s="62"/>
      <c r="I1451" s="63"/>
      <c r="J1451" s="64"/>
      <c r="K1451" s="65"/>
      <c r="L1451" s="65"/>
      <c r="M1451" s="65"/>
      <c r="N1451" s="65"/>
      <c r="O1451" s="64"/>
      <c r="P1451" s="64"/>
      <c r="Q1451" s="64"/>
      <c r="R1451" s="38"/>
      <c r="S1451" s="39"/>
    </row>
    <row r="1452" spans="1:20" s="40" customFormat="1" ht="12" outlineLevel="3">
      <c r="A1452" s="41"/>
      <c r="B1452" s="42"/>
      <c r="C1452" s="43">
        <v>21</v>
      </c>
      <c r="D1452" s="44" t="s">
        <v>79</v>
      </c>
      <c r="E1452" s="45" t="s">
        <v>1341</v>
      </c>
      <c r="F1452" s="46" t="s">
        <v>1342</v>
      </c>
      <c r="G1452" s="44" t="s">
        <v>112</v>
      </c>
      <c r="H1452" s="47">
        <v>4.0624410400000004</v>
      </c>
      <c r="I1452" s="72"/>
      <c r="J1452" s="48">
        <f>H1452*I1452</f>
        <v>0</v>
      </c>
      <c r="K1452" s="47"/>
      <c r="L1452" s="47">
        <f>H1452*K1452</f>
        <v>0</v>
      </c>
      <c r="M1452" s="47"/>
      <c r="N1452" s="47">
        <f>H1452*M1452</f>
        <v>0</v>
      </c>
      <c r="O1452" s="48">
        <v>21</v>
      </c>
      <c r="P1452" s="48">
        <f>J1452*(O1452/100)</f>
        <v>0</v>
      </c>
      <c r="Q1452" s="48">
        <f>J1452+P1452</f>
        <v>0</v>
      </c>
      <c r="R1452" s="39"/>
      <c r="S1452" s="39"/>
      <c r="T1452" s="39"/>
    </row>
    <row r="1453" spans="1:20" s="40" customFormat="1" ht="12" outlineLevel="3">
      <c r="B1453" s="38"/>
      <c r="C1453" s="38"/>
      <c r="D1453" s="38"/>
      <c r="E1453" s="38"/>
      <c r="F1453" s="38"/>
      <c r="G1453" s="38"/>
      <c r="H1453" s="38"/>
      <c r="I1453" s="39"/>
      <c r="J1453" s="39"/>
      <c r="K1453" s="38"/>
      <c r="L1453" s="38"/>
      <c r="M1453" s="38"/>
      <c r="N1453" s="38"/>
      <c r="O1453" s="38"/>
      <c r="P1453" s="39"/>
      <c r="Q1453" s="39"/>
    </row>
    <row r="1454" spans="1:20" s="40" customFormat="1" ht="12" outlineLevel="2">
      <c r="A1454" s="16" t="s">
        <v>50</v>
      </c>
      <c r="B1454" s="29">
        <v>3</v>
      </c>
      <c r="C1454" s="30"/>
      <c r="D1454" s="31" t="s">
        <v>78</v>
      </c>
      <c r="E1454" s="31"/>
      <c r="F1454" s="17" t="s">
        <v>51</v>
      </c>
      <c r="G1454" s="31"/>
      <c r="H1454" s="32"/>
      <c r="I1454" s="33"/>
      <c r="J1454" s="18">
        <f>SUBTOTAL(9,J1455:J1468)</f>
        <v>0</v>
      </c>
      <c r="K1454" s="32"/>
      <c r="L1454" s="19">
        <f>SUBTOTAL(9,L1455:L1468)</f>
        <v>0.25382576660000006</v>
      </c>
      <c r="M1454" s="32"/>
      <c r="N1454" s="19">
        <f>SUBTOTAL(9,N1455:N1468)</f>
        <v>0</v>
      </c>
      <c r="O1454" s="34"/>
      <c r="P1454" s="18">
        <f>SUBTOTAL(9,P1455:P1468)</f>
        <v>0</v>
      </c>
      <c r="Q1454" s="18">
        <f>SUBTOTAL(9,Q1455:Q1468)</f>
        <v>0</v>
      </c>
      <c r="R1454" s="38"/>
      <c r="S1454" s="39"/>
      <c r="T1454" s="39"/>
    </row>
    <row r="1455" spans="1:20" s="40" customFormat="1" ht="24" outlineLevel="3">
      <c r="A1455" s="41"/>
      <c r="B1455" s="42"/>
      <c r="C1455" s="43">
        <v>1</v>
      </c>
      <c r="D1455" s="44" t="s">
        <v>79</v>
      </c>
      <c r="E1455" s="45" t="s">
        <v>1343</v>
      </c>
      <c r="F1455" s="46" t="s">
        <v>1344</v>
      </c>
      <c r="G1455" s="44" t="s">
        <v>130</v>
      </c>
      <c r="H1455" s="47">
        <v>687.096</v>
      </c>
      <c r="I1455" s="72"/>
      <c r="J1455" s="48">
        <f>H1455*I1455</f>
        <v>0</v>
      </c>
      <c r="K1455" s="47">
        <v>1.0000000000000001E-5</v>
      </c>
      <c r="L1455" s="47">
        <f>H1455*K1455</f>
        <v>6.8709600000000006E-3</v>
      </c>
      <c r="M1455" s="47"/>
      <c r="N1455" s="47">
        <f>H1455*M1455</f>
        <v>0</v>
      </c>
      <c r="O1455" s="48">
        <v>21</v>
      </c>
      <c r="P1455" s="48">
        <f>J1455*(O1455/100)</f>
        <v>0</v>
      </c>
      <c r="Q1455" s="48">
        <f>J1455+P1455</f>
        <v>0</v>
      </c>
      <c r="R1455" s="39"/>
      <c r="S1455" s="39"/>
      <c r="T1455" s="39"/>
    </row>
    <row r="1456" spans="1:20" s="40" customFormat="1" ht="12" outlineLevel="4">
      <c r="A1456" s="49"/>
      <c r="B1456" s="50"/>
      <c r="C1456" s="50"/>
      <c r="D1456" s="51"/>
      <c r="E1456" s="52" t="s">
        <v>14</v>
      </c>
      <c r="F1456" s="53" t="s">
        <v>1345</v>
      </c>
      <c r="G1456" s="51"/>
      <c r="H1456" s="54">
        <v>343.548</v>
      </c>
      <c r="I1456" s="55"/>
      <c r="J1456" s="56"/>
      <c r="K1456" s="54"/>
      <c r="L1456" s="54"/>
      <c r="M1456" s="54"/>
      <c r="N1456" s="54"/>
      <c r="O1456" s="56"/>
      <c r="P1456" s="56"/>
      <c r="Q1456" s="56"/>
      <c r="R1456" s="38"/>
      <c r="S1456" s="39"/>
    </row>
    <row r="1457" spans="1:20" s="40" customFormat="1" ht="12" outlineLevel="4">
      <c r="A1457" s="49"/>
      <c r="B1457" s="50"/>
      <c r="C1457" s="50"/>
      <c r="D1457" s="51"/>
      <c r="E1457" s="52"/>
      <c r="F1457" s="53" t="s">
        <v>1346</v>
      </c>
      <c r="G1457" s="51"/>
      <c r="H1457" s="54">
        <v>343.548</v>
      </c>
      <c r="I1457" s="55"/>
      <c r="J1457" s="56"/>
      <c r="K1457" s="54"/>
      <c r="L1457" s="54"/>
      <c r="M1457" s="54"/>
      <c r="N1457" s="54"/>
      <c r="O1457" s="56"/>
      <c r="P1457" s="56"/>
      <c r="Q1457" s="56"/>
      <c r="R1457" s="38"/>
      <c r="S1457" s="39"/>
    </row>
    <row r="1458" spans="1:20" s="40" customFormat="1" ht="7.5" customHeight="1" outlineLevel="4">
      <c r="A1458" s="39"/>
      <c r="B1458" s="57"/>
      <c r="C1458" s="58"/>
      <c r="D1458" s="59"/>
      <c r="E1458" s="60"/>
      <c r="F1458" s="61"/>
      <c r="G1458" s="59"/>
      <c r="H1458" s="62"/>
      <c r="I1458" s="63"/>
      <c r="J1458" s="64"/>
      <c r="K1458" s="65"/>
      <c r="L1458" s="65"/>
      <c r="M1458" s="65"/>
      <c r="N1458" s="65"/>
      <c r="O1458" s="64"/>
      <c r="P1458" s="64"/>
      <c r="Q1458" s="64"/>
      <c r="R1458" s="38"/>
      <c r="S1458" s="39"/>
    </row>
    <row r="1459" spans="1:20" s="40" customFormat="1" ht="24" outlineLevel="3">
      <c r="A1459" s="41"/>
      <c r="B1459" s="42"/>
      <c r="C1459" s="43">
        <v>2</v>
      </c>
      <c r="D1459" s="44" t="s">
        <v>123</v>
      </c>
      <c r="E1459" s="45" t="s">
        <v>1347</v>
      </c>
      <c r="F1459" s="46" t="s">
        <v>1348</v>
      </c>
      <c r="G1459" s="44" t="s">
        <v>130</v>
      </c>
      <c r="H1459" s="47">
        <v>400.23342000000002</v>
      </c>
      <c r="I1459" s="72"/>
      <c r="J1459" s="48">
        <f>H1459*I1459</f>
        <v>0</v>
      </c>
      <c r="K1459" s="47">
        <v>2.3000000000000001E-4</v>
      </c>
      <c r="L1459" s="47">
        <f>H1459*K1459</f>
        <v>9.2053686600000004E-2</v>
      </c>
      <c r="M1459" s="47"/>
      <c r="N1459" s="47">
        <f>H1459*M1459</f>
        <v>0</v>
      </c>
      <c r="O1459" s="48">
        <v>21</v>
      </c>
      <c r="P1459" s="48">
        <f>J1459*(O1459/100)</f>
        <v>0</v>
      </c>
      <c r="Q1459" s="48">
        <f>J1459+P1459</f>
        <v>0</v>
      </c>
      <c r="R1459" s="39"/>
      <c r="S1459" s="39"/>
      <c r="T1459" s="39"/>
    </row>
    <row r="1460" spans="1:20" s="40" customFormat="1" ht="12" outlineLevel="4">
      <c r="A1460" s="49"/>
      <c r="B1460" s="50"/>
      <c r="C1460" s="50"/>
      <c r="D1460" s="51"/>
      <c r="E1460" s="52" t="s">
        <v>14</v>
      </c>
      <c r="F1460" s="53" t="s">
        <v>1042</v>
      </c>
      <c r="G1460" s="51"/>
      <c r="H1460" s="54">
        <v>343.548</v>
      </c>
      <c r="I1460" s="55"/>
      <c r="J1460" s="56"/>
      <c r="K1460" s="54"/>
      <c r="L1460" s="54"/>
      <c r="M1460" s="54"/>
      <c r="N1460" s="54"/>
      <c r="O1460" s="56"/>
      <c r="P1460" s="56"/>
      <c r="Q1460" s="56"/>
      <c r="R1460" s="38"/>
      <c r="S1460" s="39"/>
    </row>
    <row r="1461" spans="1:20" s="40" customFormat="1" ht="12" outlineLevel="4">
      <c r="A1461" s="49"/>
      <c r="B1461" s="50"/>
      <c r="C1461" s="50"/>
      <c r="D1461" s="51"/>
      <c r="E1461" s="52"/>
      <c r="F1461" s="53" t="s">
        <v>1349</v>
      </c>
      <c r="G1461" s="51"/>
      <c r="H1461" s="54">
        <v>56.685420000000001</v>
      </c>
      <c r="I1461" s="55"/>
      <c r="J1461" s="56"/>
      <c r="K1461" s="54"/>
      <c r="L1461" s="54"/>
      <c r="M1461" s="54"/>
      <c r="N1461" s="54"/>
      <c r="O1461" s="56"/>
      <c r="P1461" s="56"/>
      <c r="Q1461" s="56"/>
      <c r="R1461" s="38"/>
      <c r="S1461" s="39"/>
    </row>
    <row r="1462" spans="1:20" s="40" customFormat="1" ht="7.5" customHeight="1" outlineLevel="4">
      <c r="A1462" s="39"/>
      <c r="B1462" s="57"/>
      <c r="C1462" s="58"/>
      <c r="D1462" s="59"/>
      <c r="E1462" s="60"/>
      <c r="F1462" s="61"/>
      <c r="G1462" s="59"/>
      <c r="H1462" s="62"/>
      <c r="I1462" s="63"/>
      <c r="J1462" s="64"/>
      <c r="K1462" s="65"/>
      <c r="L1462" s="65"/>
      <c r="M1462" s="65"/>
      <c r="N1462" s="65"/>
      <c r="O1462" s="64"/>
      <c r="P1462" s="64"/>
      <c r="Q1462" s="64"/>
      <c r="R1462" s="38"/>
      <c r="S1462" s="39"/>
    </row>
    <row r="1463" spans="1:20" s="40" customFormat="1" ht="24" outlineLevel="3">
      <c r="A1463" s="41"/>
      <c r="B1463" s="42"/>
      <c r="C1463" s="43">
        <v>3</v>
      </c>
      <c r="D1463" s="44" t="s">
        <v>123</v>
      </c>
      <c r="E1463" s="45" t="s">
        <v>1350</v>
      </c>
      <c r="F1463" s="46" t="s">
        <v>1351</v>
      </c>
      <c r="G1463" s="44" t="s">
        <v>130</v>
      </c>
      <c r="H1463" s="47">
        <v>377.90280000000001</v>
      </c>
      <c r="I1463" s="72"/>
      <c r="J1463" s="48">
        <f>H1463*I1463</f>
        <v>0</v>
      </c>
      <c r="K1463" s="47">
        <v>4.0000000000000002E-4</v>
      </c>
      <c r="L1463" s="47">
        <f>H1463*K1463</f>
        <v>0.15116112000000001</v>
      </c>
      <c r="M1463" s="47"/>
      <c r="N1463" s="47">
        <f>H1463*M1463</f>
        <v>0</v>
      </c>
      <c r="O1463" s="48">
        <v>21</v>
      </c>
      <c r="P1463" s="48">
        <f>J1463*(O1463/100)</f>
        <v>0</v>
      </c>
      <c r="Q1463" s="48">
        <f>J1463+P1463</f>
        <v>0</v>
      </c>
      <c r="R1463" s="39"/>
      <c r="S1463" s="39"/>
      <c r="T1463" s="39"/>
    </row>
    <row r="1464" spans="1:20" s="40" customFormat="1" ht="12" outlineLevel="3">
      <c r="A1464" s="41"/>
      <c r="B1464" s="42"/>
      <c r="C1464" s="43">
        <v>4</v>
      </c>
      <c r="D1464" s="44" t="s">
        <v>79</v>
      </c>
      <c r="E1464" s="45" t="s">
        <v>1352</v>
      </c>
      <c r="F1464" s="46" t="s">
        <v>1353</v>
      </c>
      <c r="G1464" s="44" t="s">
        <v>176</v>
      </c>
      <c r="H1464" s="47">
        <v>34</v>
      </c>
      <c r="I1464" s="72"/>
      <c r="J1464" s="48">
        <f>H1464*I1464</f>
        <v>0</v>
      </c>
      <c r="K1464" s="47">
        <v>1.1E-4</v>
      </c>
      <c r="L1464" s="47">
        <f>H1464*K1464</f>
        <v>3.7400000000000003E-3</v>
      </c>
      <c r="M1464" s="47"/>
      <c r="N1464" s="47">
        <f>H1464*M1464</f>
        <v>0</v>
      </c>
      <c r="O1464" s="48">
        <v>21</v>
      </c>
      <c r="P1464" s="48">
        <f>J1464*(O1464/100)</f>
        <v>0</v>
      </c>
      <c r="Q1464" s="48">
        <f>J1464+P1464</f>
        <v>0</v>
      </c>
      <c r="R1464" s="39"/>
      <c r="S1464" s="39"/>
      <c r="T1464" s="39"/>
    </row>
    <row r="1465" spans="1:20" s="40" customFormat="1" ht="12" outlineLevel="4">
      <c r="A1465" s="49"/>
      <c r="B1465" s="50"/>
      <c r="C1465" s="50"/>
      <c r="D1465" s="51"/>
      <c r="E1465" s="52" t="s">
        <v>14</v>
      </c>
      <c r="F1465" s="53" t="s">
        <v>1354</v>
      </c>
      <c r="G1465" s="51"/>
      <c r="H1465" s="54">
        <v>34</v>
      </c>
      <c r="I1465" s="55"/>
      <c r="J1465" s="56"/>
      <c r="K1465" s="54"/>
      <c r="L1465" s="54"/>
      <c r="M1465" s="54"/>
      <c r="N1465" s="54"/>
      <c r="O1465" s="56"/>
      <c r="P1465" s="56"/>
      <c r="Q1465" s="56"/>
      <c r="R1465" s="38"/>
      <c r="S1465" s="39"/>
    </row>
    <row r="1466" spans="1:20" s="40" customFormat="1" ht="7.5" customHeight="1" outlineLevel="4">
      <c r="A1466" s="39"/>
      <c r="B1466" s="57"/>
      <c r="C1466" s="58"/>
      <c r="D1466" s="59"/>
      <c r="E1466" s="60"/>
      <c r="F1466" s="61"/>
      <c r="G1466" s="59"/>
      <c r="H1466" s="62"/>
      <c r="I1466" s="63"/>
      <c r="J1466" s="64"/>
      <c r="K1466" s="65"/>
      <c r="L1466" s="65"/>
      <c r="M1466" s="65"/>
      <c r="N1466" s="65"/>
      <c r="O1466" s="64"/>
      <c r="P1466" s="64"/>
      <c r="Q1466" s="64"/>
      <c r="R1466" s="38"/>
      <c r="S1466" s="39"/>
    </row>
    <row r="1467" spans="1:20" s="40" customFormat="1" ht="12" outlineLevel="3">
      <c r="A1467" s="41"/>
      <c r="B1467" s="42"/>
      <c r="C1467" s="43">
        <v>5</v>
      </c>
      <c r="D1467" s="44" t="s">
        <v>79</v>
      </c>
      <c r="E1467" s="45" t="s">
        <v>1355</v>
      </c>
      <c r="F1467" s="46" t="s">
        <v>1356</v>
      </c>
      <c r="G1467" s="44" t="s">
        <v>112</v>
      </c>
      <c r="H1467" s="47">
        <v>0.2538257666</v>
      </c>
      <c r="I1467" s="72"/>
      <c r="J1467" s="48">
        <f>H1467*I1467</f>
        <v>0</v>
      </c>
      <c r="K1467" s="47"/>
      <c r="L1467" s="47">
        <f>H1467*K1467</f>
        <v>0</v>
      </c>
      <c r="M1467" s="47"/>
      <c r="N1467" s="47">
        <f>H1467*M1467</f>
        <v>0</v>
      </c>
      <c r="O1467" s="48">
        <v>21</v>
      </c>
      <c r="P1467" s="48">
        <f>J1467*(O1467/100)</f>
        <v>0</v>
      </c>
      <c r="Q1467" s="48">
        <f>J1467+P1467</f>
        <v>0</v>
      </c>
      <c r="R1467" s="39"/>
      <c r="S1467" s="39"/>
      <c r="T1467" s="39"/>
    </row>
    <row r="1468" spans="1:20" s="40" customFormat="1" ht="12" outlineLevel="3">
      <c r="B1468" s="38"/>
      <c r="C1468" s="38"/>
      <c r="D1468" s="38"/>
      <c r="E1468" s="38"/>
      <c r="F1468" s="38"/>
      <c r="G1468" s="38"/>
      <c r="H1468" s="38"/>
      <c r="I1468" s="39"/>
      <c r="J1468" s="39"/>
      <c r="K1468" s="38"/>
      <c r="L1468" s="38"/>
      <c r="M1468" s="38"/>
      <c r="N1468" s="38"/>
      <c r="O1468" s="38"/>
      <c r="P1468" s="39"/>
      <c r="Q1468" s="39"/>
    </row>
    <row r="1469" spans="1:20" s="40" customFormat="1" ht="12" outlineLevel="2">
      <c r="A1469" s="16" t="s">
        <v>52</v>
      </c>
      <c r="B1469" s="29">
        <v>3</v>
      </c>
      <c r="C1469" s="30"/>
      <c r="D1469" s="31" t="s">
        <v>78</v>
      </c>
      <c r="E1469" s="31"/>
      <c r="F1469" s="17" t="s">
        <v>53</v>
      </c>
      <c r="G1469" s="31"/>
      <c r="H1469" s="32"/>
      <c r="I1469" s="33"/>
      <c r="J1469" s="18">
        <f>SUBTOTAL(9,J1470:J1920)</f>
        <v>0</v>
      </c>
      <c r="K1469" s="32"/>
      <c r="L1469" s="19">
        <f>SUBTOTAL(9,L1470:L1920)</f>
        <v>8.0427477366000009</v>
      </c>
      <c r="M1469" s="32"/>
      <c r="N1469" s="19">
        <f>SUBTOTAL(9,N1470:N1920)</f>
        <v>2.91705748</v>
      </c>
      <c r="O1469" s="34"/>
      <c r="P1469" s="18">
        <f>SUBTOTAL(9,P1470:P1920)</f>
        <v>0</v>
      </c>
      <c r="Q1469" s="18">
        <f>SUBTOTAL(9,Q1470:Q1920)</f>
        <v>0</v>
      </c>
      <c r="R1469" s="38"/>
      <c r="S1469" s="39"/>
      <c r="T1469" s="39"/>
    </row>
    <row r="1470" spans="1:20" s="40" customFormat="1" ht="12" outlineLevel="3">
      <c r="A1470" s="41"/>
      <c r="B1470" s="42"/>
      <c r="C1470" s="43">
        <v>1</v>
      </c>
      <c r="D1470" s="44" t="s">
        <v>79</v>
      </c>
      <c r="E1470" s="45" t="s">
        <v>1357</v>
      </c>
      <c r="F1470" s="46" t="s">
        <v>1358</v>
      </c>
      <c r="G1470" s="44" t="s">
        <v>304</v>
      </c>
      <c r="H1470" s="47">
        <v>64</v>
      </c>
      <c r="I1470" s="72"/>
      <c r="J1470" s="48">
        <f>H1470*I1470</f>
        <v>0</v>
      </c>
      <c r="K1470" s="47"/>
      <c r="L1470" s="47">
        <f>H1470*K1470</f>
        <v>0</v>
      </c>
      <c r="M1470" s="47">
        <v>2.4E-2</v>
      </c>
      <c r="N1470" s="47">
        <f>H1470*M1470</f>
        <v>1.536</v>
      </c>
      <c r="O1470" s="48">
        <v>21</v>
      </c>
      <c r="P1470" s="48">
        <f>J1470*(O1470/100)</f>
        <v>0</v>
      </c>
      <c r="Q1470" s="48">
        <f>J1470+P1470</f>
        <v>0</v>
      </c>
      <c r="R1470" s="39"/>
      <c r="S1470" s="39"/>
      <c r="T1470" s="39"/>
    </row>
    <row r="1471" spans="1:20" s="40" customFormat="1" ht="12" outlineLevel="4">
      <c r="A1471" s="49"/>
      <c r="B1471" s="50"/>
      <c r="C1471" s="50"/>
      <c r="D1471" s="51"/>
      <c r="E1471" s="52" t="s">
        <v>14</v>
      </c>
      <c r="F1471" s="53" t="s">
        <v>264</v>
      </c>
      <c r="G1471" s="51"/>
      <c r="H1471" s="54">
        <v>0</v>
      </c>
      <c r="I1471" s="55"/>
      <c r="J1471" s="56"/>
      <c r="K1471" s="54"/>
      <c r="L1471" s="54"/>
      <c r="M1471" s="54"/>
      <c r="N1471" s="54"/>
      <c r="O1471" s="56"/>
      <c r="P1471" s="56"/>
      <c r="Q1471" s="56"/>
      <c r="R1471" s="38"/>
      <c r="S1471" s="39"/>
    </row>
    <row r="1472" spans="1:20" s="40" customFormat="1" ht="12" outlineLevel="4">
      <c r="A1472" s="49"/>
      <c r="B1472" s="50"/>
      <c r="C1472" s="50"/>
      <c r="D1472" s="51"/>
      <c r="E1472" s="52"/>
      <c r="F1472" s="53" t="s">
        <v>1359</v>
      </c>
      <c r="G1472" s="51"/>
      <c r="H1472" s="54">
        <v>1</v>
      </c>
      <c r="I1472" s="55"/>
      <c r="J1472" s="56"/>
      <c r="K1472" s="54"/>
      <c r="L1472" s="54"/>
      <c r="M1472" s="54"/>
      <c r="N1472" s="54"/>
      <c r="O1472" s="56"/>
      <c r="P1472" s="56"/>
      <c r="Q1472" s="56"/>
      <c r="R1472" s="38"/>
      <c r="S1472" s="39"/>
    </row>
    <row r="1473" spans="1:19" s="40" customFormat="1" ht="12" outlineLevel="4">
      <c r="A1473" s="49"/>
      <c r="B1473" s="50"/>
      <c r="C1473" s="50"/>
      <c r="D1473" s="51"/>
      <c r="E1473" s="52"/>
      <c r="F1473" s="53" t="s">
        <v>1360</v>
      </c>
      <c r="G1473" s="51"/>
      <c r="H1473" s="54">
        <v>1</v>
      </c>
      <c r="I1473" s="55"/>
      <c r="J1473" s="56"/>
      <c r="K1473" s="54"/>
      <c r="L1473" s="54"/>
      <c r="M1473" s="54"/>
      <c r="N1473" s="54"/>
      <c r="O1473" s="56"/>
      <c r="P1473" s="56"/>
      <c r="Q1473" s="56"/>
      <c r="R1473" s="38"/>
      <c r="S1473" s="39"/>
    </row>
    <row r="1474" spans="1:19" s="40" customFormat="1" ht="12" outlineLevel="4">
      <c r="A1474" s="49"/>
      <c r="B1474" s="50"/>
      <c r="C1474" s="50"/>
      <c r="D1474" s="51"/>
      <c r="E1474" s="52"/>
      <c r="F1474" s="53" t="s">
        <v>1361</v>
      </c>
      <c r="G1474" s="51"/>
      <c r="H1474" s="54">
        <v>2</v>
      </c>
      <c r="I1474" s="55"/>
      <c r="J1474" s="56"/>
      <c r="K1474" s="54"/>
      <c r="L1474" s="54"/>
      <c r="M1474" s="54"/>
      <c r="N1474" s="54"/>
      <c r="O1474" s="56"/>
      <c r="P1474" s="56"/>
      <c r="Q1474" s="56"/>
      <c r="R1474" s="38"/>
      <c r="S1474" s="39"/>
    </row>
    <row r="1475" spans="1:19" s="40" customFormat="1" ht="12" outlineLevel="4">
      <c r="A1475" s="49"/>
      <c r="B1475" s="50"/>
      <c r="C1475" s="50"/>
      <c r="D1475" s="51"/>
      <c r="E1475" s="52"/>
      <c r="F1475" s="53" t="s">
        <v>1362</v>
      </c>
      <c r="G1475" s="51"/>
      <c r="H1475" s="54">
        <v>1</v>
      </c>
      <c r="I1475" s="55"/>
      <c r="J1475" s="56"/>
      <c r="K1475" s="54"/>
      <c r="L1475" s="54"/>
      <c r="M1475" s="54"/>
      <c r="N1475" s="54"/>
      <c r="O1475" s="56"/>
      <c r="P1475" s="56"/>
      <c r="Q1475" s="56"/>
      <c r="R1475" s="38"/>
      <c r="S1475" s="39"/>
    </row>
    <row r="1476" spans="1:19" s="40" customFormat="1" ht="12" outlineLevel="4">
      <c r="A1476" s="49"/>
      <c r="B1476" s="50"/>
      <c r="C1476" s="50"/>
      <c r="D1476" s="51"/>
      <c r="E1476" s="52"/>
      <c r="F1476" s="53" t="s">
        <v>1363</v>
      </c>
      <c r="G1476" s="51"/>
      <c r="H1476" s="54">
        <v>2</v>
      </c>
      <c r="I1476" s="55"/>
      <c r="J1476" s="56"/>
      <c r="K1476" s="54"/>
      <c r="L1476" s="54"/>
      <c r="M1476" s="54"/>
      <c r="N1476" s="54"/>
      <c r="O1476" s="56"/>
      <c r="P1476" s="56"/>
      <c r="Q1476" s="56"/>
      <c r="R1476" s="38"/>
      <c r="S1476" s="39"/>
    </row>
    <row r="1477" spans="1:19" s="40" customFormat="1" ht="12" outlineLevel="4">
      <c r="A1477" s="49"/>
      <c r="B1477" s="50"/>
      <c r="C1477" s="50"/>
      <c r="D1477" s="51"/>
      <c r="E1477" s="52"/>
      <c r="F1477" s="53" t="s">
        <v>1364</v>
      </c>
      <c r="G1477" s="51"/>
      <c r="H1477" s="54">
        <v>3</v>
      </c>
      <c r="I1477" s="55"/>
      <c r="J1477" s="56"/>
      <c r="K1477" s="54"/>
      <c r="L1477" s="54"/>
      <c r="M1477" s="54"/>
      <c r="N1477" s="54"/>
      <c r="O1477" s="56"/>
      <c r="P1477" s="56"/>
      <c r="Q1477" s="56"/>
      <c r="R1477" s="38"/>
      <c r="S1477" s="39"/>
    </row>
    <row r="1478" spans="1:19" s="40" customFormat="1" ht="12" outlineLevel="4">
      <c r="A1478" s="49"/>
      <c r="B1478" s="50"/>
      <c r="C1478" s="50"/>
      <c r="D1478" s="51"/>
      <c r="E1478" s="52"/>
      <c r="F1478" s="53" t="s">
        <v>1365</v>
      </c>
      <c r="G1478" s="51"/>
      <c r="H1478" s="54">
        <v>6</v>
      </c>
      <c r="I1478" s="55"/>
      <c r="J1478" s="56"/>
      <c r="K1478" s="54"/>
      <c r="L1478" s="54"/>
      <c r="M1478" s="54"/>
      <c r="N1478" s="54"/>
      <c r="O1478" s="56"/>
      <c r="P1478" s="56"/>
      <c r="Q1478" s="56"/>
      <c r="R1478" s="38"/>
      <c r="S1478" s="39"/>
    </row>
    <row r="1479" spans="1:19" s="40" customFormat="1" ht="12" outlineLevel="4">
      <c r="A1479" s="49"/>
      <c r="B1479" s="50"/>
      <c r="C1479" s="50"/>
      <c r="D1479" s="51"/>
      <c r="E1479" s="52"/>
      <c r="F1479" s="53" t="s">
        <v>1366</v>
      </c>
      <c r="G1479" s="51"/>
      <c r="H1479" s="54">
        <v>5</v>
      </c>
      <c r="I1479" s="55"/>
      <c r="J1479" s="56"/>
      <c r="K1479" s="54"/>
      <c r="L1479" s="54"/>
      <c r="M1479" s="54"/>
      <c r="N1479" s="54"/>
      <c r="O1479" s="56"/>
      <c r="P1479" s="56"/>
      <c r="Q1479" s="56"/>
      <c r="R1479" s="38"/>
      <c r="S1479" s="39"/>
    </row>
    <row r="1480" spans="1:19" s="40" customFormat="1" ht="12" outlineLevel="4">
      <c r="A1480" s="49"/>
      <c r="B1480" s="50"/>
      <c r="C1480" s="50"/>
      <c r="D1480" s="51"/>
      <c r="E1480" s="52"/>
      <c r="F1480" s="53" t="s">
        <v>1367</v>
      </c>
      <c r="G1480" s="51"/>
      <c r="H1480" s="54">
        <v>2</v>
      </c>
      <c r="I1480" s="55"/>
      <c r="J1480" s="56"/>
      <c r="K1480" s="54"/>
      <c r="L1480" s="54"/>
      <c r="M1480" s="54"/>
      <c r="N1480" s="54"/>
      <c r="O1480" s="56"/>
      <c r="P1480" s="56"/>
      <c r="Q1480" s="56"/>
      <c r="R1480" s="38"/>
      <c r="S1480" s="39"/>
    </row>
    <row r="1481" spans="1:19" s="40" customFormat="1" ht="12" outlineLevel="4">
      <c r="A1481" s="49"/>
      <c r="B1481" s="50"/>
      <c r="C1481" s="50"/>
      <c r="D1481" s="51"/>
      <c r="E1481" s="52"/>
      <c r="F1481" s="53" t="s">
        <v>1368</v>
      </c>
      <c r="G1481" s="51"/>
      <c r="H1481" s="54">
        <v>2</v>
      </c>
      <c r="I1481" s="55"/>
      <c r="J1481" s="56"/>
      <c r="K1481" s="54"/>
      <c r="L1481" s="54"/>
      <c r="M1481" s="54"/>
      <c r="N1481" s="54"/>
      <c r="O1481" s="56"/>
      <c r="P1481" s="56"/>
      <c r="Q1481" s="56"/>
      <c r="R1481" s="38"/>
      <c r="S1481" s="39"/>
    </row>
    <row r="1482" spans="1:19" s="40" customFormat="1" ht="12" outlineLevel="4">
      <c r="A1482" s="49"/>
      <c r="B1482" s="50"/>
      <c r="C1482" s="50"/>
      <c r="D1482" s="51"/>
      <c r="E1482" s="52"/>
      <c r="F1482" s="53" t="s">
        <v>272</v>
      </c>
      <c r="G1482" s="51"/>
      <c r="H1482" s="54">
        <v>0</v>
      </c>
      <c r="I1482" s="55"/>
      <c r="J1482" s="56"/>
      <c r="K1482" s="54"/>
      <c r="L1482" s="54"/>
      <c r="M1482" s="54"/>
      <c r="N1482" s="54"/>
      <c r="O1482" s="56"/>
      <c r="P1482" s="56"/>
      <c r="Q1482" s="56"/>
      <c r="R1482" s="38"/>
      <c r="S1482" s="39"/>
    </row>
    <row r="1483" spans="1:19" s="40" customFormat="1" ht="12" outlineLevel="4">
      <c r="A1483" s="49"/>
      <c r="B1483" s="50"/>
      <c r="C1483" s="50"/>
      <c r="D1483" s="51"/>
      <c r="E1483" s="52"/>
      <c r="F1483" s="53" t="s">
        <v>1369</v>
      </c>
      <c r="G1483" s="51"/>
      <c r="H1483" s="54">
        <v>3</v>
      </c>
      <c r="I1483" s="55"/>
      <c r="J1483" s="56"/>
      <c r="K1483" s="54"/>
      <c r="L1483" s="54"/>
      <c r="M1483" s="54"/>
      <c r="N1483" s="54"/>
      <c r="O1483" s="56"/>
      <c r="P1483" s="56"/>
      <c r="Q1483" s="56"/>
      <c r="R1483" s="38"/>
      <c r="S1483" s="39"/>
    </row>
    <row r="1484" spans="1:19" s="40" customFormat="1" ht="12" outlineLevel="4">
      <c r="A1484" s="49"/>
      <c r="B1484" s="50"/>
      <c r="C1484" s="50"/>
      <c r="D1484" s="51"/>
      <c r="E1484" s="52"/>
      <c r="F1484" s="53" t="s">
        <v>1370</v>
      </c>
      <c r="G1484" s="51"/>
      <c r="H1484" s="54">
        <v>4</v>
      </c>
      <c r="I1484" s="55"/>
      <c r="J1484" s="56"/>
      <c r="K1484" s="54"/>
      <c r="L1484" s="54"/>
      <c r="M1484" s="54"/>
      <c r="N1484" s="54"/>
      <c r="O1484" s="56"/>
      <c r="P1484" s="56"/>
      <c r="Q1484" s="56"/>
      <c r="R1484" s="38"/>
      <c r="S1484" s="39"/>
    </row>
    <row r="1485" spans="1:19" s="40" customFormat="1" ht="12" outlineLevel="4">
      <c r="A1485" s="49"/>
      <c r="B1485" s="50"/>
      <c r="C1485" s="50"/>
      <c r="D1485" s="51"/>
      <c r="E1485" s="52"/>
      <c r="F1485" s="53" t="s">
        <v>1371</v>
      </c>
      <c r="G1485" s="51"/>
      <c r="H1485" s="54">
        <v>2</v>
      </c>
      <c r="I1485" s="55"/>
      <c r="J1485" s="56"/>
      <c r="K1485" s="54"/>
      <c r="L1485" s="54"/>
      <c r="M1485" s="54"/>
      <c r="N1485" s="54"/>
      <c r="O1485" s="56"/>
      <c r="P1485" s="56"/>
      <c r="Q1485" s="56"/>
      <c r="R1485" s="38"/>
      <c r="S1485" s="39"/>
    </row>
    <row r="1486" spans="1:19" s="40" customFormat="1" ht="12" outlineLevel="4">
      <c r="A1486" s="49"/>
      <c r="B1486" s="50"/>
      <c r="C1486" s="50"/>
      <c r="D1486" s="51"/>
      <c r="E1486" s="52"/>
      <c r="F1486" s="53" t="s">
        <v>1372</v>
      </c>
      <c r="G1486" s="51"/>
      <c r="H1486" s="54">
        <v>3</v>
      </c>
      <c r="I1486" s="55"/>
      <c r="J1486" s="56"/>
      <c r="K1486" s="54"/>
      <c r="L1486" s="54"/>
      <c r="M1486" s="54"/>
      <c r="N1486" s="54"/>
      <c r="O1486" s="56"/>
      <c r="P1486" s="56"/>
      <c r="Q1486" s="56"/>
      <c r="R1486" s="38"/>
      <c r="S1486" s="39"/>
    </row>
    <row r="1487" spans="1:19" s="40" customFormat="1" ht="12" outlineLevel="4">
      <c r="A1487" s="49"/>
      <c r="B1487" s="50"/>
      <c r="C1487" s="50"/>
      <c r="D1487" s="51"/>
      <c r="E1487" s="52"/>
      <c r="F1487" s="53" t="s">
        <v>1373</v>
      </c>
      <c r="G1487" s="51"/>
      <c r="H1487" s="54">
        <v>2</v>
      </c>
      <c r="I1487" s="55"/>
      <c r="J1487" s="56"/>
      <c r="K1487" s="54"/>
      <c r="L1487" s="54"/>
      <c r="M1487" s="54"/>
      <c r="N1487" s="54"/>
      <c r="O1487" s="56"/>
      <c r="P1487" s="56"/>
      <c r="Q1487" s="56"/>
      <c r="R1487" s="38"/>
      <c r="S1487" s="39"/>
    </row>
    <row r="1488" spans="1:19" s="40" customFormat="1" ht="12" outlineLevel="4">
      <c r="A1488" s="49"/>
      <c r="B1488" s="50"/>
      <c r="C1488" s="50"/>
      <c r="D1488" s="51"/>
      <c r="E1488" s="52"/>
      <c r="F1488" s="53" t="s">
        <v>1374</v>
      </c>
      <c r="G1488" s="51"/>
      <c r="H1488" s="54">
        <v>1</v>
      </c>
      <c r="I1488" s="55"/>
      <c r="J1488" s="56"/>
      <c r="K1488" s="54"/>
      <c r="L1488" s="54"/>
      <c r="M1488" s="54"/>
      <c r="N1488" s="54"/>
      <c r="O1488" s="56"/>
      <c r="P1488" s="56"/>
      <c r="Q1488" s="56"/>
      <c r="R1488" s="38"/>
      <c r="S1488" s="39"/>
    </row>
    <row r="1489" spans="1:20" s="40" customFormat="1" ht="12" outlineLevel="4">
      <c r="A1489" s="49"/>
      <c r="B1489" s="50"/>
      <c r="C1489" s="50"/>
      <c r="D1489" s="51"/>
      <c r="E1489" s="52"/>
      <c r="F1489" s="53" t="s">
        <v>1375</v>
      </c>
      <c r="G1489" s="51"/>
      <c r="H1489" s="54">
        <v>2</v>
      </c>
      <c r="I1489" s="55"/>
      <c r="J1489" s="56"/>
      <c r="K1489" s="54"/>
      <c r="L1489" s="54"/>
      <c r="M1489" s="54"/>
      <c r="N1489" s="54"/>
      <c r="O1489" s="56"/>
      <c r="P1489" s="56"/>
      <c r="Q1489" s="56"/>
      <c r="R1489" s="38"/>
      <c r="S1489" s="39"/>
    </row>
    <row r="1490" spans="1:20" s="40" customFormat="1" ht="12" outlineLevel="4">
      <c r="A1490" s="49"/>
      <c r="B1490" s="50"/>
      <c r="C1490" s="50"/>
      <c r="D1490" s="51"/>
      <c r="E1490" s="52"/>
      <c r="F1490" s="53" t="s">
        <v>1376</v>
      </c>
      <c r="G1490" s="51"/>
      <c r="H1490" s="54">
        <v>1</v>
      </c>
      <c r="I1490" s="55"/>
      <c r="J1490" s="56"/>
      <c r="K1490" s="54"/>
      <c r="L1490" s="54"/>
      <c r="M1490" s="54"/>
      <c r="N1490" s="54"/>
      <c r="O1490" s="56"/>
      <c r="P1490" s="56"/>
      <c r="Q1490" s="56"/>
      <c r="R1490" s="38"/>
      <c r="S1490" s="39"/>
    </row>
    <row r="1491" spans="1:20" s="40" customFormat="1" ht="12" outlineLevel="4">
      <c r="A1491" s="49"/>
      <c r="B1491" s="50"/>
      <c r="C1491" s="50"/>
      <c r="D1491" s="51"/>
      <c r="E1491" s="52"/>
      <c r="F1491" s="53" t="s">
        <v>1377</v>
      </c>
      <c r="G1491" s="51"/>
      <c r="H1491" s="54">
        <v>2</v>
      </c>
      <c r="I1491" s="55"/>
      <c r="J1491" s="56"/>
      <c r="K1491" s="54"/>
      <c r="L1491" s="54"/>
      <c r="M1491" s="54"/>
      <c r="N1491" s="54"/>
      <c r="O1491" s="56"/>
      <c r="P1491" s="56"/>
      <c r="Q1491" s="56"/>
      <c r="R1491" s="38"/>
      <c r="S1491" s="39"/>
    </row>
    <row r="1492" spans="1:20" s="40" customFormat="1" ht="12" outlineLevel="4">
      <c r="A1492" s="49"/>
      <c r="B1492" s="50"/>
      <c r="C1492" s="50"/>
      <c r="D1492" s="51"/>
      <c r="E1492" s="52"/>
      <c r="F1492" s="53" t="s">
        <v>632</v>
      </c>
      <c r="G1492" s="51"/>
      <c r="H1492" s="54">
        <v>2</v>
      </c>
      <c r="I1492" s="55"/>
      <c r="J1492" s="56"/>
      <c r="K1492" s="54"/>
      <c r="L1492" s="54"/>
      <c r="M1492" s="54"/>
      <c r="N1492" s="54"/>
      <c r="O1492" s="56"/>
      <c r="P1492" s="56"/>
      <c r="Q1492" s="56"/>
      <c r="R1492" s="38"/>
      <c r="S1492" s="39"/>
    </row>
    <row r="1493" spans="1:20" s="40" customFormat="1" ht="12" outlineLevel="4">
      <c r="A1493" s="49"/>
      <c r="B1493" s="50"/>
      <c r="C1493" s="50"/>
      <c r="D1493" s="51"/>
      <c r="E1493" s="52"/>
      <c r="F1493" s="53" t="s">
        <v>642</v>
      </c>
      <c r="G1493" s="51"/>
      <c r="H1493" s="54">
        <v>1</v>
      </c>
      <c r="I1493" s="55"/>
      <c r="J1493" s="56"/>
      <c r="K1493" s="54"/>
      <c r="L1493" s="54"/>
      <c r="M1493" s="54"/>
      <c r="N1493" s="54"/>
      <c r="O1493" s="56"/>
      <c r="P1493" s="56"/>
      <c r="Q1493" s="56"/>
      <c r="R1493" s="38"/>
      <c r="S1493" s="39"/>
    </row>
    <row r="1494" spans="1:20" s="40" customFormat="1" ht="12" outlineLevel="4">
      <c r="A1494" s="49"/>
      <c r="B1494" s="50"/>
      <c r="C1494" s="50"/>
      <c r="D1494" s="51"/>
      <c r="E1494" s="52"/>
      <c r="F1494" s="53" t="s">
        <v>636</v>
      </c>
      <c r="G1494" s="51"/>
      <c r="H1494" s="54">
        <v>1</v>
      </c>
      <c r="I1494" s="55"/>
      <c r="J1494" s="56"/>
      <c r="K1494" s="54"/>
      <c r="L1494" s="54"/>
      <c r="M1494" s="54"/>
      <c r="N1494" s="54"/>
      <c r="O1494" s="56"/>
      <c r="P1494" s="56"/>
      <c r="Q1494" s="56"/>
      <c r="R1494" s="38"/>
      <c r="S1494" s="39"/>
    </row>
    <row r="1495" spans="1:20" s="40" customFormat="1" ht="12" outlineLevel="4">
      <c r="A1495" s="49"/>
      <c r="B1495" s="50"/>
      <c r="C1495" s="50"/>
      <c r="D1495" s="51"/>
      <c r="E1495" s="52"/>
      <c r="F1495" s="53" t="s">
        <v>1378</v>
      </c>
      <c r="G1495" s="51"/>
      <c r="H1495" s="54">
        <v>1</v>
      </c>
      <c r="I1495" s="55"/>
      <c r="J1495" s="56"/>
      <c r="K1495" s="54"/>
      <c r="L1495" s="54"/>
      <c r="M1495" s="54"/>
      <c r="N1495" s="54"/>
      <c r="O1495" s="56"/>
      <c r="P1495" s="56"/>
      <c r="Q1495" s="56"/>
      <c r="R1495" s="38"/>
      <c r="S1495" s="39"/>
    </row>
    <row r="1496" spans="1:20" s="40" customFormat="1" ht="12" outlineLevel="4">
      <c r="A1496" s="49"/>
      <c r="B1496" s="50"/>
      <c r="C1496" s="50"/>
      <c r="D1496" s="51"/>
      <c r="E1496" s="52"/>
      <c r="F1496" s="53" t="s">
        <v>1379</v>
      </c>
      <c r="G1496" s="51"/>
      <c r="H1496" s="54">
        <v>1</v>
      </c>
      <c r="I1496" s="55"/>
      <c r="J1496" s="56"/>
      <c r="K1496" s="54"/>
      <c r="L1496" s="54"/>
      <c r="M1496" s="54"/>
      <c r="N1496" s="54"/>
      <c r="O1496" s="56"/>
      <c r="P1496" s="56"/>
      <c r="Q1496" s="56"/>
      <c r="R1496" s="38"/>
      <c r="S1496" s="39"/>
    </row>
    <row r="1497" spans="1:20" s="40" customFormat="1" ht="12" outlineLevel="4">
      <c r="A1497" s="49"/>
      <c r="B1497" s="50"/>
      <c r="C1497" s="50"/>
      <c r="D1497" s="51"/>
      <c r="E1497" s="52"/>
      <c r="F1497" s="53" t="s">
        <v>1380</v>
      </c>
      <c r="G1497" s="51"/>
      <c r="H1497" s="54">
        <v>5</v>
      </c>
      <c r="I1497" s="55"/>
      <c r="J1497" s="56"/>
      <c r="K1497" s="54"/>
      <c r="L1497" s="54"/>
      <c r="M1497" s="54"/>
      <c r="N1497" s="54"/>
      <c r="O1497" s="56"/>
      <c r="P1497" s="56"/>
      <c r="Q1497" s="56"/>
      <c r="R1497" s="38"/>
      <c r="S1497" s="39"/>
    </row>
    <row r="1498" spans="1:20" s="40" customFormat="1" ht="12" outlineLevel="4">
      <c r="A1498" s="49"/>
      <c r="B1498" s="50"/>
      <c r="C1498" s="50"/>
      <c r="D1498" s="51"/>
      <c r="E1498" s="52"/>
      <c r="F1498" s="53" t="s">
        <v>1381</v>
      </c>
      <c r="G1498" s="51"/>
      <c r="H1498" s="54">
        <v>2</v>
      </c>
      <c r="I1498" s="55"/>
      <c r="J1498" s="56"/>
      <c r="K1498" s="54"/>
      <c r="L1498" s="54"/>
      <c r="M1498" s="54"/>
      <c r="N1498" s="54"/>
      <c r="O1498" s="56"/>
      <c r="P1498" s="56"/>
      <c r="Q1498" s="56"/>
      <c r="R1498" s="38"/>
      <c r="S1498" s="39"/>
    </row>
    <row r="1499" spans="1:20" s="40" customFormat="1" ht="12" outlineLevel="4">
      <c r="A1499" s="49"/>
      <c r="B1499" s="50"/>
      <c r="C1499" s="50"/>
      <c r="D1499" s="51"/>
      <c r="E1499" s="52"/>
      <c r="F1499" s="53" t="s">
        <v>606</v>
      </c>
      <c r="G1499" s="51"/>
      <c r="H1499" s="54">
        <v>0</v>
      </c>
      <c r="I1499" s="55"/>
      <c r="J1499" s="56"/>
      <c r="K1499" s="54"/>
      <c r="L1499" s="54"/>
      <c r="M1499" s="54"/>
      <c r="N1499" s="54"/>
      <c r="O1499" s="56"/>
      <c r="P1499" s="56"/>
      <c r="Q1499" s="56"/>
      <c r="R1499" s="38"/>
      <c r="S1499" s="39"/>
    </row>
    <row r="1500" spans="1:20" s="40" customFormat="1" ht="12" outlineLevel="4">
      <c r="A1500" s="49"/>
      <c r="B1500" s="50"/>
      <c r="C1500" s="50"/>
      <c r="D1500" s="51"/>
      <c r="E1500" s="52"/>
      <c r="F1500" s="53" t="s">
        <v>1363</v>
      </c>
      <c r="G1500" s="51"/>
      <c r="H1500" s="54">
        <v>2</v>
      </c>
      <c r="I1500" s="55"/>
      <c r="J1500" s="56"/>
      <c r="K1500" s="54"/>
      <c r="L1500" s="54"/>
      <c r="M1500" s="54"/>
      <c r="N1500" s="54"/>
      <c r="O1500" s="56"/>
      <c r="P1500" s="56"/>
      <c r="Q1500" s="56"/>
      <c r="R1500" s="38"/>
      <c r="S1500" s="39"/>
    </row>
    <row r="1501" spans="1:20" s="40" customFormat="1" ht="12" outlineLevel="4">
      <c r="A1501" s="49"/>
      <c r="B1501" s="50"/>
      <c r="C1501" s="50"/>
      <c r="D1501" s="51"/>
      <c r="E1501" s="52"/>
      <c r="F1501" s="53" t="s">
        <v>1382</v>
      </c>
      <c r="G1501" s="51"/>
      <c r="H1501" s="54">
        <v>2</v>
      </c>
      <c r="I1501" s="55"/>
      <c r="J1501" s="56"/>
      <c r="K1501" s="54"/>
      <c r="L1501" s="54"/>
      <c r="M1501" s="54"/>
      <c r="N1501" s="54"/>
      <c r="O1501" s="56"/>
      <c r="P1501" s="56"/>
      <c r="Q1501" s="56"/>
      <c r="R1501" s="38"/>
      <c r="S1501" s="39"/>
    </row>
    <row r="1502" spans="1:20" s="40" customFormat="1" ht="12" outlineLevel="4">
      <c r="A1502" s="49"/>
      <c r="B1502" s="50"/>
      <c r="C1502" s="50"/>
      <c r="D1502" s="51"/>
      <c r="E1502" s="52"/>
      <c r="F1502" s="53" t="s">
        <v>1383</v>
      </c>
      <c r="G1502" s="51"/>
      <c r="H1502" s="54">
        <v>2</v>
      </c>
      <c r="I1502" s="55"/>
      <c r="J1502" s="56"/>
      <c r="K1502" s="54"/>
      <c r="L1502" s="54"/>
      <c r="M1502" s="54"/>
      <c r="N1502" s="54"/>
      <c r="O1502" s="56"/>
      <c r="P1502" s="56"/>
      <c r="Q1502" s="56"/>
      <c r="R1502" s="38"/>
      <c r="S1502" s="39"/>
    </row>
    <row r="1503" spans="1:20" s="40" customFormat="1" ht="7.5" customHeight="1" outlineLevel="4">
      <c r="A1503" s="39"/>
      <c r="B1503" s="57"/>
      <c r="C1503" s="58"/>
      <c r="D1503" s="59"/>
      <c r="E1503" s="60"/>
      <c r="F1503" s="61"/>
      <c r="G1503" s="59"/>
      <c r="H1503" s="62"/>
      <c r="I1503" s="63"/>
      <c r="J1503" s="64"/>
      <c r="K1503" s="65"/>
      <c r="L1503" s="65"/>
      <c r="M1503" s="65"/>
      <c r="N1503" s="65"/>
      <c r="O1503" s="64"/>
      <c r="P1503" s="64"/>
      <c r="Q1503" s="64"/>
      <c r="R1503" s="38"/>
      <c r="S1503" s="39"/>
    </row>
    <row r="1504" spans="1:20" s="40" customFormat="1" ht="12" outlineLevel="3">
      <c r="A1504" s="41"/>
      <c r="B1504" s="42"/>
      <c r="C1504" s="43">
        <v>2</v>
      </c>
      <c r="D1504" s="44" t="s">
        <v>79</v>
      </c>
      <c r="E1504" s="45" t="s">
        <v>1384</v>
      </c>
      <c r="F1504" s="46" t="s">
        <v>1385</v>
      </c>
      <c r="G1504" s="44" t="s">
        <v>304</v>
      </c>
      <c r="H1504" s="47">
        <v>2</v>
      </c>
      <c r="I1504" s="72"/>
      <c r="J1504" s="48">
        <f>H1504*I1504</f>
        <v>0</v>
      </c>
      <c r="K1504" s="47"/>
      <c r="L1504" s="47">
        <f>H1504*K1504</f>
        <v>0</v>
      </c>
      <c r="M1504" s="47">
        <v>2.8000000000000001E-2</v>
      </c>
      <c r="N1504" s="47">
        <f>H1504*M1504</f>
        <v>5.6000000000000001E-2</v>
      </c>
      <c r="O1504" s="48">
        <v>21</v>
      </c>
      <c r="P1504" s="48">
        <f>J1504*(O1504/100)</f>
        <v>0</v>
      </c>
      <c r="Q1504" s="48">
        <f>J1504+P1504</f>
        <v>0</v>
      </c>
      <c r="R1504" s="39"/>
      <c r="S1504" s="39"/>
      <c r="T1504" s="39"/>
    </row>
    <row r="1505" spans="1:20" s="40" customFormat="1" ht="12" outlineLevel="4">
      <c r="A1505" s="49"/>
      <c r="B1505" s="50"/>
      <c r="C1505" s="50"/>
      <c r="D1505" s="51"/>
      <c r="E1505" s="52" t="s">
        <v>14</v>
      </c>
      <c r="F1505" s="53" t="s">
        <v>606</v>
      </c>
      <c r="G1505" s="51"/>
      <c r="H1505" s="54">
        <v>0</v>
      </c>
      <c r="I1505" s="55"/>
      <c r="J1505" s="56"/>
      <c r="K1505" s="54"/>
      <c r="L1505" s="54"/>
      <c r="M1505" s="54"/>
      <c r="N1505" s="54"/>
      <c r="O1505" s="56"/>
      <c r="P1505" s="56"/>
      <c r="Q1505" s="56"/>
      <c r="R1505" s="38"/>
      <c r="S1505" s="39"/>
    </row>
    <row r="1506" spans="1:20" s="40" customFormat="1" ht="12" outlineLevel="4">
      <c r="A1506" s="49"/>
      <c r="B1506" s="50"/>
      <c r="C1506" s="50"/>
      <c r="D1506" s="51"/>
      <c r="E1506" s="52"/>
      <c r="F1506" s="53" t="s">
        <v>630</v>
      </c>
      <c r="G1506" s="51"/>
      <c r="H1506" s="54">
        <v>1</v>
      </c>
      <c r="I1506" s="55"/>
      <c r="J1506" s="56"/>
      <c r="K1506" s="54"/>
      <c r="L1506" s="54"/>
      <c r="M1506" s="54"/>
      <c r="N1506" s="54"/>
      <c r="O1506" s="56"/>
      <c r="P1506" s="56"/>
      <c r="Q1506" s="56"/>
      <c r="R1506" s="38"/>
      <c r="S1506" s="39"/>
    </row>
    <row r="1507" spans="1:20" s="40" customFormat="1" ht="12" outlineLevel="4">
      <c r="A1507" s="49"/>
      <c r="B1507" s="50"/>
      <c r="C1507" s="50"/>
      <c r="D1507" s="51"/>
      <c r="E1507" s="52"/>
      <c r="F1507" s="53" t="s">
        <v>1386</v>
      </c>
      <c r="G1507" s="51"/>
      <c r="H1507" s="54">
        <v>1</v>
      </c>
      <c r="I1507" s="55"/>
      <c r="J1507" s="56"/>
      <c r="K1507" s="54"/>
      <c r="L1507" s="54"/>
      <c r="M1507" s="54"/>
      <c r="N1507" s="54"/>
      <c r="O1507" s="56"/>
      <c r="P1507" s="56"/>
      <c r="Q1507" s="56"/>
      <c r="R1507" s="38"/>
      <c r="S1507" s="39"/>
    </row>
    <row r="1508" spans="1:20" s="40" customFormat="1" ht="7.5" customHeight="1" outlineLevel="4">
      <c r="A1508" s="39"/>
      <c r="B1508" s="57"/>
      <c r="C1508" s="58"/>
      <c r="D1508" s="59"/>
      <c r="E1508" s="60"/>
      <c r="F1508" s="61"/>
      <c r="G1508" s="59"/>
      <c r="H1508" s="62"/>
      <c r="I1508" s="63"/>
      <c r="J1508" s="64"/>
      <c r="K1508" s="65"/>
      <c r="L1508" s="65"/>
      <c r="M1508" s="65"/>
      <c r="N1508" s="65"/>
      <c r="O1508" s="64"/>
      <c r="P1508" s="64"/>
      <c r="Q1508" s="64"/>
      <c r="R1508" s="38"/>
      <c r="S1508" s="39"/>
    </row>
    <row r="1509" spans="1:20" s="40" customFormat="1" ht="12" outlineLevel="3">
      <c r="A1509" s="41"/>
      <c r="B1509" s="42"/>
      <c r="C1509" s="43">
        <v>3</v>
      </c>
      <c r="D1509" s="44" t="s">
        <v>79</v>
      </c>
      <c r="E1509" s="45" t="s">
        <v>1387</v>
      </c>
      <c r="F1509" s="46" t="s">
        <v>1388</v>
      </c>
      <c r="G1509" s="44" t="s">
        <v>130</v>
      </c>
      <c r="H1509" s="47">
        <v>3.0535000000000001</v>
      </c>
      <c r="I1509" s="72"/>
      <c r="J1509" s="48">
        <f>H1509*I1509</f>
        <v>0</v>
      </c>
      <c r="K1509" s="47"/>
      <c r="L1509" s="47">
        <f>H1509*K1509</f>
        <v>0</v>
      </c>
      <c r="M1509" s="47">
        <v>8.4799999999999997E-3</v>
      </c>
      <c r="N1509" s="47">
        <f>H1509*M1509</f>
        <v>2.5893679999999999E-2</v>
      </c>
      <c r="O1509" s="48">
        <v>21</v>
      </c>
      <c r="P1509" s="48">
        <f>J1509*(O1509/100)</f>
        <v>0</v>
      </c>
      <c r="Q1509" s="48">
        <f>J1509+P1509</f>
        <v>0</v>
      </c>
      <c r="R1509" s="39"/>
      <c r="S1509" s="39"/>
      <c r="T1509" s="39"/>
    </row>
    <row r="1510" spans="1:20" s="40" customFormat="1" ht="12" outlineLevel="4">
      <c r="A1510" s="49"/>
      <c r="B1510" s="50"/>
      <c r="C1510" s="50"/>
      <c r="D1510" s="51"/>
      <c r="E1510" s="52" t="s">
        <v>14</v>
      </c>
      <c r="F1510" s="53" t="s">
        <v>1389</v>
      </c>
      <c r="G1510" s="51"/>
      <c r="H1510" s="54">
        <v>3.0535000000000001</v>
      </c>
      <c r="I1510" s="55"/>
      <c r="J1510" s="56"/>
      <c r="K1510" s="54"/>
      <c r="L1510" s="54"/>
      <c r="M1510" s="54"/>
      <c r="N1510" s="54"/>
      <c r="O1510" s="56"/>
      <c r="P1510" s="56"/>
      <c r="Q1510" s="56"/>
      <c r="R1510" s="38"/>
      <c r="S1510" s="39"/>
    </row>
    <row r="1511" spans="1:20" s="40" customFormat="1" ht="7.5" customHeight="1" outlineLevel="4">
      <c r="A1511" s="39"/>
      <c r="B1511" s="57"/>
      <c r="C1511" s="58"/>
      <c r="D1511" s="59"/>
      <c r="E1511" s="60"/>
      <c r="F1511" s="61"/>
      <c r="G1511" s="59"/>
      <c r="H1511" s="62"/>
      <c r="I1511" s="63"/>
      <c r="J1511" s="64"/>
      <c r="K1511" s="65"/>
      <c r="L1511" s="65"/>
      <c r="M1511" s="65"/>
      <c r="N1511" s="65"/>
      <c r="O1511" s="64"/>
      <c r="P1511" s="64"/>
      <c r="Q1511" s="64"/>
      <c r="R1511" s="38"/>
      <c r="S1511" s="39"/>
    </row>
    <row r="1512" spans="1:20" s="40" customFormat="1" ht="24" outlineLevel="3">
      <c r="A1512" s="41"/>
      <c r="B1512" s="42"/>
      <c r="C1512" s="43">
        <v>4</v>
      </c>
      <c r="D1512" s="44" t="s">
        <v>79</v>
      </c>
      <c r="E1512" s="45" t="s">
        <v>1390</v>
      </c>
      <c r="F1512" s="46" t="s">
        <v>1391</v>
      </c>
      <c r="G1512" s="44" t="s">
        <v>130</v>
      </c>
      <c r="H1512" s="47">
        <v>3.3831000000000002</v>
      </c>
      <c r="I1512" s="72"/>
      <c r="J1512" s="48">
        <f>H1512*I1512</f>
        <v>0</v>
      </c>
      <c r="K1512" s="47"/>
      <c r="L1512" s="47">
        <f>H1512*K1512</f>
        <v>0</v>
      </c>
      <c r="M1512" s="47"/>
      <c r="N1512" s="47">
        <f>H1512*M1512</f>
        <v>0</v>
      </c>
      <c r="O1512" s="48">
        <v>21</v>
      </c>
      <c r="P1512" s="48">
        <f>J1512*(O1512/100)</f>
        <v>0</v>
      </c>
      <c r="Q1512" s="48">
        <f>J1512+P1512</f>
        <v>0</v>
      </c>
      <c r="R1512" s="39"/>
      <c r="S1512" s="39"/>
      <c r="T1512" s="39"/>
    </row>
    <row r="1513" spans="1:20" s="40" customFormat="1" ht="12" outlineLevel="4">
      <c r="A1513" s="49"/>
      <c r="B1513" s="50"/>
      <c r="C1513" s="50"/>
      <c r="D1513" s="51"/>
      <c r="E1513" s="52" t="s">
        <v>14</v>
      </c>
      <c r="F1513" s="53" t="s">
        <v>1392</v>
      </c>
      <c r="G1513" s="51"/>
      <c r="H1513" s="54">
        <v>0.84</v>
      </c>
      <c r="I1513" s="55"/>
      <c r="J1513" s="56"/>
      <c r="K1513" s="54"/>
      <c r="L1513" s="54"/>
      <c r="M1513" s="54"/>
      <c r="N1513" s="54"/>
      <c r="O1513" s="56"/>
      <c r="P1513" s="56"/>
      <c r="Q1513" s="56"/>
      <c r="R1513" s="38"/>
      <c r="S1513" s="39"/>
    </row>
    <row r="1514" spans="1:20" s="40" customFormat="1" ht="12" outlineLevel="4">
      <c r="A1514" s="49"/>
      <c r="B1514" s="50"/>
      <c r="C1514" s="50"/>
      <c r="D1514" s="51"/>
      <c r="E1514" s="52"/>
      <c r="F1514" s="53" t="s">
        <v>1393</v>
      </c>
      <c r="G1514" s="51"/>
      <c r="H1514" s="54">
        <v>0.96599999999999997</v>
      </c>
      <c r="I1514" s="55"/>
      <c r="J1514" s="56"/>
      <c r="K1514" s="54"/>
      <c r="L1514" s="54"/>
      <c r="M1514" s="54"/>
      <c r="N1514" s="54"/>
      <c r="O1514" s="56"/>
      <c r="P1514" s="56"/>
      <c r="Q1514" s="56"/>
      <c r="R1514" s="38"/>
      <c r="S1514" s="39"/>
    </row>
    <row r="1515" spans="1:20" s="40" customFormat="1" ht="12" outlineLevel="4">
      <c r="A1515" s="49"/>
      <c r="B1515" s="50"/>
      <c r="C1515" s="50"/>
      <c r="D1515" s="51"/>
      <c r="E1515" s="52"/>
      <c r="F1515" s="53" t="s">
        <v>1394</v>
      </c>
      <c r="G1515" s="51"/>
      <c r="H1515" s="54">
        <v>0.73709999999999998</v>
      </c>
      <c r="I1515" s="55"/>
      <c r="J1515" s="56"/>
      <c r="K1515" s="54"/>
      <c r="L1515" s="54"/>
      <c r="M1515" s="54"/>
      <c r="N1515" s="54"/>
      <c r="O1515" s="56"/>
      <c r="P1515" s="56"/>
      <c r="Q1515" s="56"/>
      <c r="R1515" s="38"/>
      <c r="S1515" s="39"/>
    </row>
    <row r="1516" spans="1:20" s="40" customFormat="1" ht="12" outlineLevel="4">
      <c r="A1516" s="49"/>
      <c r="B1516" s="50"/>
      <c r="C1516" s="50"/>
      <c r="D1516" s="51"/>
      <c r="E1516" s="52"/>
      <c r="F1516" s="53" t="s">
        <v>1395</v>
      </c>
      <c r="G1516" s="51"/>
      <c r="H1516" s="54">
        <v>0.84</v>
      </c>
      <c r="I1516" s="55"/>
      <c r="J1516" s="56"/>
      <c r="K1516" s="54"/>
      <c r="L1516" s="54"/>
      <c r="M1516" s="54"/>
      <c r="N1516" s="54"/>
      <c r="O1516" s="56"/>
      <c r="P1516" s="56"/>
      <c r="Q1516" s="56"/>
      <c r="R1516" s="38"/>
      <c r="S1516" s="39"/>
    </row>
    <row r="1517" spans="1:20" s="40" customFormat="1" ht="7.5" customHeight="1" outlineLevel="4">
      <c r="A1517" s="39"/>
      <c r="B1517" s="57"/>
      <c r="C1517" s="58"/>
      <c r="D1517" s="59"/>
      <c r="E1517" s="60"/>
      <c r="F1517" s="61"/>
      <c r="G1517" s="59"/>
      <c r="H1517" s="62"/>
      <c r="I1517" s="63"/>
      <c r="J1517" s="64"/>
      <c r="K1517" s="65"/>
      <c r="L1517" s="65"/>
      <c r="M1517" s="65"/>
      <c r="N1517" s="65"/>
      <c r="O1517" s="64"/>
      <c r="P1517" s="64"/>
      <c r="Q1517" s="64"/>
      <c r="R1517" s="38"/>
      <c r="S1517" s="39"/>
    </row>
    <row r="1518" spans="1:20" s="40" customFormat="1" ht="24" outlineLevel="3">
      <c r="A1518" s="41"/>
      <c r="B1518" s="42"/>
      <c r="C1518" s="43">
        <v>5</v>
      </c>
      <c r="D1518" s="44" t="s">
        <v>79</v>
      </c>
      <c r="E1518" s="45" t="s">
        <v>1396</v>
      </c>
      <c r="F1518" s="46" t="s">
        <v>1397</v>
      </c>
      <c r="G1518" s="44" t="s">
        <v>130</v>
      </c>
      <c r="H1518" s="47">
        <v>10.1083</v>
      </c>
      <c r="I1518" s="72"/>
      <c r="J1518" s="48">
        <f>H1518*I1518</f>
        <v>0</v>
      </c>
      <c r="K1518" s="47"/>
      <c r="L1518" s="47">
        <f>H1518*K1518</f>
        <v>0</v>
      </c>
      <c r="M1518" s="47"/>
      <c r="N1518" s="47">
        <f>H1518*M1518</f>
        <v>0</v>
      </c>
      <c r="O1518" s="48">
        <v>21</v>
      </c>
      <c r="P1518" s="48">
        <f>J1518*(O1518/100)</f>
        <v>0</v>
      </c>
      <c r="Q1518" s="48">
        <f>J1518+P1518</f>
        <v>0</v>
      </c>
      <c r="R1518" s="39"/>
      <c r="S1518" s="39"/>
      <c r="T1518" s="39"/>
    </row>
    <row r="1519" spans="1:20" s="40" customFormat="1" ht="12" outlineLevel="4">
      <c r="A1519" s="49"/>
      <c r="B1519" s="50"/>
      <c r="C1519" s="50"/>
      <c r="D1519" s="51"/>
      <c r="E1519" s="52" t="s">
        <v>14</v>
      </c>
      <c r="F1519" s="53" t="s">
        <v>1398</v>
      </c>
      <c r="G1519" s="51"/>
      <c r="H1519" s="54">
        <v>1.9635000000000002</v>
      </c>
      <c r="I1519" s="55"/>
      <c r="J1519" s="56"/>
      <c r="K1519" s="54"/>
      <c r="L1519" s="54"/>
      <c r="M1519" s="54"/>
      <c r="N1519" s="54"/>
      <c r="O1519" s="56"/>
      <c r="P1519" s="56"/>
      <c r="Q1519" s="56"/>
      <c r="R1519" s="38"/>
      <c r="S1519" s="39"/>
    </row>
    <row r="1520" spans="1:20" s="40" customFormat="1" ht="12" outlineLevel="4">
      <c r="A1520" s="49"/>
      <c r="B1520" s="50"/>
      <c r="C1520" s="50"/>
      <c r="D1520" s="51"/>
      <c r="E1520" s="52"/>
      <c r="F1520" s="53" t="s">
        <v>1399</v>
      </c>
      <c r="G1520" s="51"/>
      <c r="H1520" s="54">
        <v>1.554</v>
      </c>
      <c r="I1520" s="55"/>
      <c r="J1520" s="56"/>
      <c r="K1520" s="54"/>
      <c r="L1520" s="54"/>
      <c r="M1520" s="54"/>
      <c r="N1520" s="54"/>
      <c r="O1520" s="56"/>
      <c r="P1520" s="56"/>
      <c r="Q1520" s="56"/>
      <c r="R1520" s="38"/>
      <c r="S1520" s="39"/>
    </row>
    <row r="1521" spans="1:20" s="40" customFormat="1" ht="12" outlineLevel="4">
      <c r="A1521" s="49"/>
      <c r="B1521" s="50"/>
      <c r="C1521" s="50"/>
      <c r="D1521" s="51"/>
      <c r="E1521" s="52"/>
      <c r="F1521" s="53" t="s">
        <v>1400</v>
      </c>
      <c r="G1521" s="51"/>
      <c r="H1521" s="54">
        <v>1.554</v>
      </c>
      <c r="I1521" s="55"/>
      <c r="J1521" s="56"/>
      <c r="K1521" s="54"/>
      <c r="L1521" s="54"/>
      <c r="M1521" s="54"/>
      <c r="N1521" s="54"/>
      <c r="O1521" s="56"/>
      <c r="P1521" s="56"/>
      <c r="Q1521" s="56"/>
      <c r="R1521" s="38"/>
      <c r="S1521" s="39"/>
    </row>
    <row r="1522" spans="1:20" s="40" customFormat="1" ht="12" outlineLevel="4">
      <c r="A1522" s="49"/>
      <c r="B1522" s="50"/>
      <c r="C1522" s="50"/>
      <c r="D1522" s="51"/>
      <c r="E1522" s="52"/>
      <c r="F1522" s="53" t="s">
        <v>1401</v>
      </c>
      <c r="G1522" s="51"/>
      <c r="H1522" s="54">
        <v>1.6830000000000001</v>
      </c>
      <c r="I1522" s="55"/>
      <c r="J1522" s="56"/>
      <c r="K1522" s="54"/>
      <c r="L1522" s="54"/>
      <c r="M1522" s="54"/>
      <c r="N1522" s="54"/>
      <c r="O1522" s="56"/>
      <c r="P1522" s="56"/>
      <c r="Q1522" s="56"/>
      <c r="R1522" s="38"/>
      <c r="S1522" s="39"/>
    </row>
    <row r="1523" spans="1:20" s="40" customFormat="1" ht="12" outlineLevel="4">
      <c r="A1523" s="49"/>
      <c r="B1523" s="50"/>
      <c r="C1523" s="50"/>
      <c r="D1523" s="51"/>
      <c r="E1523" s="52"/>
      <c r="F1523" s="53" t="s">
        <v>1402</v>
      </c>
      <c r="G1523" s="51"/>
      <c r="H1523" s="54">
        <v>1.4938</v>
      </c>
      <c r="I1523" s="55"/>
      <c r="J1523" s="56"/>
      <c r="K1523" s="54"/>
      <c r="L1523" s="54"/>
      <c r="M1523" s="54"/>
      <c r="N1523" s="54"/>
      <c r="O1523" s="56"/>
      <c r="P1523" s="56"/>
      <c r="Q1523" s="56"/>
      <c r="R1523" s="38"/>
      <c r="S1523" s="39"/>
    </row>
    <row r="1524" spans="1:20" s="40" customFormat="1" ht="12" outlineLevel="4">
      <c r="A1524" s="49"/>
      <c r="B1524" s="50"/>
      <c r="C1524" s="50"/>
      <c r="D1524" s="51"/>
      <c r="E1524" s="52"/>
      <c r="F1524" s="53" t="s">
        <v>1403</v>
      </c>
      <c r="G1524" s="51"/>
      <c r="H1524" s="54">
        <v>1.86</v>
      </c>
      <c r="I1524" s="55"/>
      <c r="J1524" s="56"/>
      <c r="K1524" s="54"/>
      <c r="L1524" s="54"/>
      <c r="M1524" s="54"/>
      <c r="N1524" s="54"/>
      <c r="O1524" s="56"/>
      <c r="P1524" s="56"/>
      <c r="Q1524" s="56"/>
      <c r="R1524" s="38"/>
      <c r="S1524" s="39"/>
    </row>
    <row r="1525" spans="1:20" s="40" customFormat="1" ht="7.5" customHeight="1" outlineLevel="4">
      <c r="A1525" s="39"/>
      <c r="B1525" s="57"/>
      <c r="C1525" s="58"/>
      <c r="D1525" s="59"/>
      <c r="E1525" s="60"/>
      <c r="F1525" s="61"/>
      <c r="G1525" s="59"/>
      <c r="H1525" s="62"/>
      <c r="I1525" s="63"/>
      <c r="J1525" s="64"/>
      <c r="K1525" s="65"/>
      <c r="L1525" s="65"/>
      <c r="M1525" s="65"/>
      <c r="N1525" s="65"/>
      <c r="O1525" s="64"/>
      <c r="P1525" s="64"/>
      <c r="Q1525" s="64"/>
      <c r="R1525" s="38"/>
      <c r="S1525" s="39"/>
    </row>
    <row r="1526" spans="1:20" s="40" customFormat="1" ht="24" outlineLevel="3">
      <c r="A1526" s="41"/>
      <c r="B1526" s="42"/>
      <c r="C1526" s="43">
        <v>6</v>
      </c>
      <c r="D1526" s="44" t="s">
        <v>79</v>
      </c>
      <c r="E1526" s="45" t="s">
        <v>1404</v>
      </c>
      <c r="F1526" s="46" t="s">
        <v>1405</v>
      </c>
      <c r="G1526" s="44" t="s">
        <v>130</v>
      </c>
      <c r="H1526" s="47">
        <v>6.9375</v>
      </c>
      <c r="I1526" s="72"/>
      <c r="J1526" s="48">
        <f>H1526*I1526</f>
        <v>0</v>
      </c>
      <c r="K1526" s="47"/>
      <c r="L1526" s="47">
        <f>H1526*K1526</f>
        <v>0</v>
      </c>
      <c r="M1526" s="47"/>
      <c r="N1526" s="47">
        <f>H1526*M1526</f>
        <v>0</v>
      </c>
      <c r="O1526" s="48">
        <v>21</v>
      </c>
      <c r="P1526" s="48">
        <f>J1526*(O1526/100)</f>
        <v>0</v>
      </c>
      <c r="Q1526" s="48">
        <f>J1526+P1526</f>
        <v>0</v>
      </c>
      <c r="R1526" s="39"/>
      <c r="S1526" s="39"/>
      <c r="T1526" s="39"/>
    </row>
    <row r="1527" spans="1:20" s="40" customFormat="1" ht="12" outlineLevel="4">
      <c r="A1527" s="49"/>
      <c r="B1527" s="50"/>
      <c r="C1527" s="50"/>
      <c r="D1527" s="51"/>
      <c r="E1527" s="52" t="s">
        <v>14</v>
      </c>
      <c r="F1527" s="53" t="s">
        <v>1406</v>
      </c>
      <c r="G1527" s="51"/>
      <c r="H1527" s="54">
        <v>3.8334999999999999</v>
      </c>
      <c r="I1527" s="55"/>
      <c r="J1527" s="56"/>
      <c r="K1527" s="54"/>
      <c r="L1527" s="54"/>
      <c r="M1527" s="54"/>
      <c r="N1527" s="54"/>
      <c r="O1527" s="56"/>
      <c r="P1527" s="56"/>
      <c r="Q1527" s="56"/>
      <c r="R1527" s="38"/>
      <c r="S1527" s="39"/>
    </row>
    <row r="1528" spans="1:20" s="40" customFormat="1" ht="12" outlineLevel="4">
      <c r="A1528" s="49"/>
      <c r="B1528" s="50"/>
      <c r="C1528" s="50"/>
      <c r="D1528" s="51"/>
      <c r="E1528" s="52"/>
      <c r="F1528" s="53" t="s">
        <v>1407</v>
      </c>
      <c r="G1528" s="51"/>
      <c r="H1528" s="54">
        <v>3.1040000000000001</v>
      </c>
      <c r="I1528" s="55"/>
      <c r="J1528" s="56"/>
      <c r="K1528" s="54"/>
      <c r="L1528" s="54"/>
      <c r="M1528" s="54"/>
      <c r="N1528" s="54"/>
      <c r="O1528" s="56"/>
      <c r="P1528" s="56"/>
      <c r="Q1528" s="56"/>
      <c r="R1528" s="38"/>
      <c r="S1528" s="39"/>
    </row>
    <row r="1529" spans="1:20" s="40" customFormat="1" ht="12" outlineLevel="4">
      <c r="A1529" s="49"/>
      <c r="B1529" s="50"/>
      <c r="C1529" s="50"/>
      <c r="D1529" s="51"/>
      <c r="E1529" s="52"/>
      <c r="F1529" s="53"/>
      <c r="G1529" s="51"/>
      <c r="H1529" s="54">
        <v>0</v>
      </c>
      <c r="I1529" s="55"/>
      <c r="J1529" s="56"/>
      <c r="K1529" s="54"/>
      <c r="L1529" s="54"/>
      <c r="M1529" s="54"/>
      <c r="N1529" s="54"/>
      <c r="O1529" s="56"/>
      <c r="P1529" s="56"/>
      <c r="Q1529" s="56"/>
      <c r="R1529" s="38"/>
      <c r="S1529" s="39"/>
    </row>
    <row r="1530" spans="1:20" s="40" customFormat="1" ht="7.5" customHeight="1" outlineLevel="4">
      <c r="A1530" s="39"/>
      <c r="B1530" s="57"/>
      <c r="C1530" s="58"/>
      <c r="D1530" s="59"/>
      <c r="E1530" s="60"/>
      <c r="F1530" s="61"/>
      <c r="G1530" s="59"/>
      <c r="H1530" s="62"/>
      <c r="I1530" s="63"/>
      <c r="J1530" s="64"/>
      <c r="K1530" s="65"/>
      <c r="L1530" s="65"/>
      <c r="M1530" s="65"/>
      <c r="N1530" s="65"/>
      <c r="O1530" s="64"/>
      <c r="P1530" s="64"/>
      <c r="Q1530" s="64"/>
      <c r="R1530" s="38"/>
      <c r="S1530" s="39"/>
    </row>
    <row r="1531" spans="1:20" s="40" customFormat="1" ht="24" outlineLevel="3">
      <c r="A1531" s="41"/>
      <c r="B1531" s="42"/>
      <c r="C1531" s="43">
        <v>7</v>
      </c>
      <c r="D1531" s="44" t="s">
        <v>79</v>
      </c>
      <c r="E1531" s="45" t="s">
        <v>1408</v>
      </c>
      <c r="F1531" s="46" t="s">
        <v>1409</v>
      </c>
      <c r="G1531" s="44" t="s">
        <v>130</v>
      </c>
      <c r="H1531" s="47">
        <v>40.307900000000004</v>
      </c>
      <c r="I1531" s="72"/>
      <c r="J1531" s="48">
        <f>H1531*I1531</f>
        <v>0</v>
      </c>
      <c r="K1531" s="47"/>
      <c r="L1531" s="47">
        <f>H1531*K1531</f>
        <v>0</v>
      </c>
      <c r="M1531" s="47"/>
      <c r="N1531" s="47">
        <f>H1531*M1531</f>
        <v>0</v>
      </c>
      <c r="O1531" s="48">
        <v>21</v>
      </c>
      <c r="P1531" s="48">
        <f>J1531*(O1531/100)</f>
        <v>0</v>
      </c>
      <c r="Q1531" s="48">
        <f>J1531+P1531</f>
        <v>0</v>
      </c>
      <c r="R1531" s="39"/>
      <c r="S1531" s="39"/>
      <c r="T1531" s="39"/>
    </row>
    <row r="1532" spans="1:20" s="40" customFormat="1" ht="12" outlineLevel="4">
      <c r="A1532" s="49"/>
      <c r="B1532" s="50"/>
      <c r="C1532" s="50"/>
      <c r="D1532" s="51"/>
      <c r="E1532" s="52" t="s">
        <v>14</v>
      </c>
      <c r="F1532" s="53" t="s">
        <v>1410</v>
      </c>
      <c r="G1532" s="51"/>
      <c r="H1532" s="54">
        <v>7.1231999999999998</v>
      </c>
      <c r="I1532" s="55"/>
      <c r="J1532" s="56"/>
      <c r="K1532" s="54"/>
      <c r="L1532" s="54"/>
      <c r="M1532" s="54"/>
      <c r="N1532" s="54"/>
      <c r="O1532" s="56"/>
      <c r="P1532" s="56"/>
      <c r="Q1532" s="56"/>
      <c r="R1532" s="38"/>
      <c r="S1532" s="39"/>
    </row>
    <row r="1533" spans="1:20" s="40" customFormat="1" ht="12" outlineLevel="4">
      <c r="A1533" s="49"/>
      <c r="B1533" s="50"/>
      <c r="C1533" s="50"/>
      <c r="D1533" s="51"/>
      <c r="E1533" s="52"/>
      <c r="F1533" s="53" t="s">
        <v>1411</v>
      </c>
      <c r="G1533" s="51"/>
      <c r="H1533" s="54">
        <v>5.8724000000000016</v>
      </c>
      <c r="I1533" s="55"/>
      <c r="J1533" s="56"/>
      <c r="K1533" s="54"/>
      <c r="L1533" s="54"/>
      <c r="M1533" s="54"/>
      <c r="N1533" s="54"/>
      <c r="O1533" s="56"/>
      <c r="P1533" s="56"/>
      <c r="Q1533" s="56"/>
      <c r="R1533" s="38"/>
      <c r="S1533" s="39"/>
    </row>
    <row r="1534" spans="1:20" s="40" customFormat="1" ht="12" outlineLevel="4">
      <c r="A1534" s="49"/>
      <c r="B1534" s="50"/>
      <c r="C1534" s="50"/>
      <c r="D1534" s="51"/>
      <c r="E1534" s="52"/>
      <c r="F1534" s="53" t="s">
        <v>1412</v>
      </c>
      <c r="G1534" s="51"/>
      <c r="H1534" s="54">
        <v>9.6884000000000015</v>
      </c>
      <c r="I1534" s="55"/>
      <c r="J1534" s="56"/>
      <c r="K1534" s="54"/>
      <c r="L1534" s="54"/>
      <c r="M1534" s="54"/>
      <c r="N1534" s="54"/>
      <c r="O1534" s="56"/>
      <c r="P1534" s="56"/>
      <c r="Q1534" s="56"/>
      <c r="R1534" s="38"/>
      <c r="S1534" s="39"/>
    </row>
    <row r="1535" spans="1:20" s="40" customFormat="1" ht="12" outlineLevel="4">
      <c r="A1535" s="49"/>
      <c r="B1535" s="50"/>
      <c r="C1535" s="50"/>
      <c r="D1535" s="51"/>
      <c r="E1535" s="52"/>
      <c r="F1535" s="53" t="s">
        <v>1413</v>
      </c>
      <c r="G1535" s="51"/>
      <c r="H1535" s="54">
        <v>8.2280000000000015</v>
      </c>
      <c r="I1535" s="55"/>
      <c r="J1535" s="56"/>
      <c r="K1535" s="54"/>
      <c r="L1535" s="54"/>
      <c r="M1535" s="54"/>
      <c r="N1535" s="54"/>
      <c r="O1535" s="56"/>
      <c r="P1535" s="56"/>
      <c r="Q1535" s="56"/>
      <c r="R1535" s="38"/>
      <c r="S1535" s="39"/>
    </row>
    <row r="1536" spans="1:20" s="40" customFormat="1" ht="12" outlineLevel="4">
      <c r="A1536" s="49"/>
      <c r="B1536" s="50"/>
      <c r="C1536" s="50"/>
      <c r="D1536" s="51"/>
      <c r="E1536" s="52"/>
      <c r="F1536" s="53" t="s">
        <v>1414</v>
      </c>
      <c r="G1536" s="51"/>
      <c r="H1536" s="54">
        <v>5.2547000000000006</v>
      </c>
      <c r="I1536" s="55"/>
      <c r="J1536" s="56"/>
      <c r="K1536" s="54"/>
      <c r="L1536" s="54"/>
      <c r="M1536" s="54"/>
      <c r="N1536" s="54"/>
      <c r="O1536" s="56"/>
      <c r="P1536" s="56"/>
      <c r="Q1536" s="56"/>
      <c r="R1536" s="38"/>
      <c r="S1536" s="39"/>
    </row>
    <row r="1537" spans="1:20" s="40" customFormat="1" ht="12" outlineLevel="4">
      <c r="A1537" s="49"/>
      <c r="B1537" s="50"/>
      <c r="C1537" s="50"/>
      <c r="D1537" s="51"/>
      <c r="E1537" s="52"/>
      <c r="F1537" s="53" t="s">
        <v>1415</v>
      </c>
      <c r="G1537" s="51"/>
      <c r="H1537" s="54">
        <v>4.1411999999999995</v>
      </c>
      <c r="I1537" s="55"/>
      <c r="J1537" s="56"/>
      <c r="K1537" s="54"/>
      <c r="L1537" s="54"/>
      <c r="M1537" s="54"/>
      <c r="N1537" s="54"/>
      <c r="O1537" s="56"/>
      <c r="P1537" s="56"/>
      <c r="Q1537" s="56"/>
      <c r="R1537" s="38"/>
      <c r="S1537" s="39"/>
    </row>
    <row r="1538" spans="1:20" s="40" customFormat="1" ht="7.5" customHeight="1" outlineLevel="4">
      <c r="A1538" s="39"/>
      <c r="B1538" s="57"/>
      <c r="C1538" s="58"/>
      <c r="D1538" s="59"/>
      <c r="E1538" s="60"/>
      <c r="F1538" s="61"/>
      <c r="G1538" s="59"/>
      <c r="H1538" s="62"/>
      <c r="I1538" s="63"/>
      <c r="J1538" s="64"/>
      <c r="K1538" s="65"/>
      <c r="L1538" s="65"/>
      <c r="M1538" s="65"/>
      <c r="N1538" s="65"/>
      <c r="O1538" s="64"/>
      <c r="P1538" s="64"/>
      <c r="Q1538" s="64"/>
      <c r="R1538" s="38"/>
      <c r="S1538" s="39"/>
    </row>
    <row r="1539" spans="1:20" s="40" customFormat="1" ht="12" outlineLevel="3">
      <c r="A1539" s="41"/>
      <c r="B1539" s="42"/>
      <c r="C1539" s="43">
        <v>8</v>
      </c>
      <c r="D1539" s="44" t="s">
        <v>79</v>
      </c>
      <c r="E1539" s="45" t="s">
        <v>1416</v>
      </c>
      <c r="F1539" s="46" t="s">
        <v>1417</v>
      </c>
      <c r="G1539" s="44" t="s">
        <v>304</v>
      </c>
      <c r="H1539" s="47">
        <v>54</v>
      </c>
      <c r="I1539" s="72"/>
      <c r="J1539" s="48">
        <f>H1539*I1539</f>
        <v>0</v>
      </c>
      <c r="K1539" s="47"/>
      <c r="L1539" s="47">
        <f>H1539*K1539</f>
        <v>0</v>
      </c>
      <c r="M1539" s="47"/>
      <c r="N1539" s="47">
        <f>H1539*M1539</f>
        <v>0</v>
      </c>
      <c r="O1539" s="48">
        <v>21</v>
      </c>
      <c r="P1539" s="48">
        <f>J1539*(O1539/100)</f>
        <v>0</v>
      </c>
      <c r="Q1539" s="48">
        <f>J1539+P1539</f>
        <v>0</v>
      </c>
      <c r="R1539" s="39"/>
      <c r="S1539" s="39"/>
      <c r="T1539" s="39"/>
    </row>
    <row r="1540" spans="1:20" s="40" customFormat="1" ht="12" outlineLevel="4">
      <c r="A1540" s="49"/>
      <c r="B1540" s="50"/>
      <c r="C1540" s="50"/>
      <c r="D1540" s="51"/>
      <c r="E1540" s="52" t="s">
        <v>14</v>
      </c>
      <c r="F1540" s="53" t="s">
        <v>1418</v>
      </c>
      <c r="G1540" s="51"/>
      <c r="H1540" s="54">
        <v>30</v>
      </c>
      <c r="I1540" s="55"/>
      <c r="J1540" s="56"/>
      <c r="K1540" s="54"/>
      <c r="L1540" s="54"/>
      <c r="M1540" s="54"/>
      <c r="N1540" s="54"/>
      <c r="O1540" s="56"/>
      <c r="P1540" s="56"/>
      <c r="Q1540" s="56"/>
      <c r="R1540" s="38"/>
      <c r="S1540" s="39"/>
    </row>
    <row r="1541" spans="1:20" s="40" customFormat="1" ht="12" outlineLevel="4">
      <c r="A1541" s="49"/>
      <c r="B1541" s="50"/>
      <c r="C1541" s="50"/>
      <c r="D1541" s="51"/>
      <c r="E1541" s="52"/>
      <c r="F1541" s="53" t="s">
        <v>1419</v>
      </c>
      <c r="G1541" s="51"/>
      <c r="H1541" s="54">
        <v>13</v>
      </c>
      <c r="I1541" s="55"/>
      <c r="J1541" s="56"/>
      <c r="K1541" s="54"/>
      <c r="L1541" s="54"/>
      <c r="M1541" s="54"/>
      <c r="N1541" s="54"/>
      <c r="O1541" s="56"/>
      <c r="P1541" s="56"/>
      <c r="Q1541" s="56"/>
      <c r="R1541" s="38"/>
      <c r="S1541" s="39"/>
    </row>
    <row r="1542" spans="1:20" s="40" customFormat="1" ht="12" outlineLevel="4">
      <c r="A1542" s="49"/>
      <c r="B1542" s="50"/>
      <c r="C1542" s="50"/>
      <c r="D1542" s="51"/>
      <c r="E1542" s="52"/>
      <c r="F1542" s="53" t="s">
        <v>1420</v>
      </c>
      <c r="G1542" s="51"/>
      <c r="H1542" s="54">
        <v>8</v>
      </c>
      <c r="I1542" s="55"/>
      <c r="J1542" s="56"/>
      <c r="K1542" s="54"/>
      <c r="L1542" s="54"/>
      <c r="M1542" s="54"/>
      <c r="N1542" s="54"/>
      <c r="O1542" s="56"/>
      <c r="P1542" s="56"/>
      <c r="Q1542" s="56"/>
      <c r="R1542" s="38"/>
      <c r="S1542" s="39"/>
    </row>
    <row r="1543" spans="1:20" s="40" customFormat="1" ht="12" outlineLevel="4">
      <c r="A1543" s="49"/>
      <c r="B1543" s="50"/>
      <c r="C1543" s="50"/>
      <c r="D1543" s="51"/>
      <c r="E1543" s="52"/>
      <c r="F1543" s="53" t="s">
        <v>1421</v>
      </c>
      <c r="G1543" s="51"/>
      <c r="H1543" s="54">
        <v>3</v>
      </c>
      <c r="I1543" s="55"/>
      <c r="J1543" s="56"/>
      <c r="K1543" s="54"/>
      <c r="L1543" s="54"/>
      <c r="M1543" s="54"/>
      <c r="N1543" s="54"/>
      <c r="O1543" s="56"/>
      <c r="P1543" s="56"/>
      <c r="Q1543" s="56"/>
      <c r="R1543" s="38"/>
      <c r="S1543" s="39"/>
    </row>
    <row r="1544" spans="1:20" s="40" customFormat="1" ht="7.5" customHeight="1" outlineLevel="4">
      <c r="A1544" s="39"/>
      <c r="B1544" s="57"/>
      <c r="C1544" s="58"/>
      <c r="D1544" s="59"/>
      <c r="E1544" s="60"/>
      <c r="F1544" s="61"/>
      <c r="G1544" s="59"/>
      <c r="H1544" s="62"/>
      <c r="I1544" s="63"/>
      <c r="J1544" s="64"/>
      <c r="K1544" s="65"/>
      <c r="L1544" s="65"/>
      <c r="M1544" s="65"/>
      <c r="N1544" s="65"/>
      <c r="O1544" s="64"/>
      <c r="P1544" s="64"/>
      <c r="Q1544" s="64"/>
      <c r="R1544" s="38"/>
      <c r="S1544" s="39"/>
    </row>
    <row r="1545" spans="1:20" s="40" customFormat="1" ht="24" outlineLevel="3">
      <c r="A1545" s="41"/>
      <c r="B1545" s="42"/>
      <c r="C1545" s="43">
        <v>9</v>
      </c>
      <c r="D1545" s="44" t="s">
        <v>79</v>
      </c>
      <c r="E1545" s="45" t="s">
        <v>1422</v>
      </c>
      <c r="F1545" s="46" t="s">
        <v>1423</v>
      </c>
      <c r="G1545" s="44" t="s">
        <v>304</v>
      </c>
      <c r="H1545" s="47">
        <v>4</v>
      </c>
      <c r="I1545" s="72"/>
      <c r="J1545" s="48">
        <f>H1545*I1545</f>
        <v>0</v>
      </c>
      <c r="K1545" s="47"/>
      <c r="L1545" s="47">
        <f>H1545*K1545</f>
        <v>0</v>
      </c>
      <c r="M1545" s="47">
        <v>3.0000000000000001E-3</v>
      </c>
      <c r="N1545" s="47">
        <f>H1545*M1545</f>
        <v>1.2E-2</v>
      </c>
      <c r="O1545" s="48">
        <v>21</v>
      </c>
      <c r="P1545" s="48">
        <f>J1545*(O1545/100)</f>
        <v>0</v>
      </c>
      <c r="Q1545" s="48">
        <f>J1545+P1545</f>
        <v>0</v>
      </c>
      <c r="R1545" s="39"/>
      <c r="S1545" s="39"/>
      <c r="T1545" s="39"/>
    </row>
    <row r="1546" spans="1:20" s="40" customFormat="1" ht="12" outlineLevel="4">
      <c r="A1546" s="49"/>
      <c r="B1546" s="50"/>
      <c r="C1546" s="50"/>
      <c r="D1546" s="51"/>
      <c r="E1546" s="52" t="s">
        <v>14</v>
      </c>
      <c r="F1546" s="53" t="s">
        <v>264</v>
      </c>
      <c r="G1546" s="51"/>
      <c r="H1546" s="54">
        <v>0</v>
      </c>
      <c r="I1546" s="55"/>
      <c r="J1546" s="56"/>
      <c r="K1546" s="54"/>
      <c r="L1546" s="54"/>
      <c r="M1546" s="54"/>
      <c r="N1546" s="54"/>
      <c r="O1546" s="56"/>
      <c r="P1546" s="56"/>
      <c r="Q1546" s="56"/>
      <c r="R1546" s="38"/>
      <c r="S1546" s="39"/>
    </row>
    <row r="1547" spans="1:20" s="40" customFormat="1" ht="12" outlineLevel="4">
      <c r="A1547" s="49"/>
      <c r="B1547" s="50"/>
      <c r="C1547" s="50"/>
      <c r="D1547" s="51"/>
      <c r="E1547" s="52"/>
      <c r="F1547" s="53" t="s">
        <v>1424</v>
      </c>
      <c r="G1547" s="51"/>
      <c r="H1547" s="54">
        <v>4</v>
      </c>
      <c r="I1547" s="55"/>
      <c r="J1547" s="56"/>
      <c r="K1547" s="54"/>
      <c r="L1547" s="54"/>
      <c r="M1547" s="54"/>
      <c r="N1547" s="54"/>
      <c r="O1547" s="56"/>
      <c r="P1547" s="56"/>
      <c r="Q1547" s="56"/>
      <c r="R1547" s="38"/>
      <c r="S1547" s="39"/>
    </row>
    <row r="1548" spans="1:20" s="40" customFormat="1" ht="7.5" customHeight="1" outlineLevel="4">
      <c r="A1548" s="39"/>
      <c r="B1548" s="57"/>
      <c r="C1548" s="58"/>
      <c r="D1548" s="59"/>
      <c r="E1548" s="60"/>
      <c r="F1548" s="61"/>
      <c r="G1548" s="59"/>
      <c r="H1548" s="62"/>
      <c r="I1548" s="63"/>
      <c r="J1548" s="64"/>
      <c r="K1548" s="65"/>
      <c r="L1548" s="65"/>
      <c r="M1548" s="65"/>
      <c r="N1548" s="65"/>
      <c r="O1548" s="64"/>
      <c r="P1548" s="64"/>
      <c r="Q1548" s="64"/>
      <c r="R1548" s="38"/>
      <c r="S1548" s="39"/>
    </row>
    <row r="1549" spans="1:20" s="40" customFormat="1" ht="24" outlineLevel="3">
      <c r="A1549" s="41"/>
      <c r="B1549" s="42"/>
      <c r="C1549" s="43">
        <v>10</v>
      </c>
      <c r="D1549" s="44" t="s">
        <v>79</v>
      </c>
      <c r="E1549" s="45" t="s">
        <v>1425</v>
      </c>
      <c r="F1549" s="46" t="s">
        <v>1426</v>
      </c>
      <c r="G1549" s="44" t="s">
        <v>304</v>
      </c>
      <c r="H1549" s="47">
        <v>18</v>
      </c>
      <c r="I1549" s="72"/>
      <c r="J1549" s="48">
        <f>H1549*I1549</f>
        <v>0</v>
      </c>
      <c r="K1549" s="47"/>
      <c r="L1549" s="47">
        <f>H1549*K1549</f>
        <v>0</v>
      </c>
      <c r="M1549" s="47">
        <v>5.0000000000000001E-3</v>
      </c>
      <c r="N1549" s="47">
        <f>H1549*M1549</f>
        <v>0.09</v>
      </c>
      <c r="O1549" s="48">
        <v>21</v>
      </c>
      <c r="P1549" s="48">
        <f>J1549*(O1549/100)</f>
        <v>0</v>
      </c>
      <c r="Q1549" s="48">
        <f>J1549+P1549</f>
        <v>0</v>
      </c>
      <c r="R1549" s="39"/>
      <c r="S1549" s="39"/>
      <c r="T1549" s="39"/>
    </row>
    <row r="1550" spans="1:20" s="40" customFormat="1" ht="12" outlineLevel="4">
      <c r="A1550" s="49"/>
      <c r="B1550" s="50"/>
      <c r="C1550" s="50"/>
      <c r="D1550" s="51"/>
      <c r="E1550" s="52" t="s">
        <v>14</v>
      </c>
      <c r="F1550" s="53" t="s">
        <v>1427</v>
      </c>
      <c r="G1550" s="51"/>
      <c r="H1550" s="54">
        <v>0</v>
      </c>
      <c r="I1550" s="55"/>
      <c r="J1550" s="56"/>
      <c r="K1550" s="54"/>
      <c r="L1550" s="54"/>
      <c r="M1550" s="54"/>
      <c r="N1550" s="54"/>
      <c r="O1550" s="56"/>
      <c r="P1550" s="56"/>
      <c r="Q1550" s="56"/>
      <c r="R1550" s="38"/>
      <c r="S1550" s="39"/>
    </row>
    <row r="1551" spans="1:20" s="40" customFormat="1" ht="12" outlineLevel="4">
      <c r="A1551" s="49"/>
      <c r="B1551" s="50"/>
      <c r="C1551" s="50"/>
      <c r="D1551" s="51"/>
      <c r="E1551" s="52"/>
      <c r="F1551" s="53" t="s">
        <v>1428</v>
      </c>
      <c r="G1551" s="51"/>
      <c r="H1551" s="54">
        <v>3</v>
      </c>
      <c r="I1551" s="55"/>
      <c r="J1551" s="56"/>
      <c r="K1551" s="54"/>
      <c r="L1551" s="54"/>
      <c r="M1551" s="54"/>
      <c r="N1551" s="54"/>
      <c r="O1551" s="56"/>
      <c r="P1551" s="56"/>
      <c r="Q1551" s="56"/>
      <c r="R1551" s="38"/>
      <c r="S1551" s="39"/>
    </row>
    <row r="1552" spans="1:20" s="40" customFormat="1" ht="12" outlineLevel="4">
      <c r="A1552" s="49"/>
      <c r="B1552" s="50"/>
      <c r="C1552" s="50"/>
      <c r="D1552" s="51"/>
      <c r="E1552" s="52"/>
      <c r="F1552" s="53" t="s">
        <v>1429</v>
      </c>
      <c r="G1552" s="51"/>
      <c r="H1552" s="54">
        <v>2</v>
      </c>
      <c r="I1552" s="55"/>
      <c r="J1552" s="56"/>
      <c r="K1552" s="54"/>
      <c r="L1552" s="54"/>
      <c r="M1552" s="54"/>
      <c r="N1552" s="54"/>
      <c r="O1552" s="56"/>
      <c r="P1552" s="56"/>
      <c r="Q1552" s="56"/>
      <c r="R1552" s="38"/>
      <c r="S1552" s="39"/>
    </row>
    <row r="1553" spans="1:20" s="40" customFormat="1" ht="12" outlineLevel="4">
      <c r="A1553" s="49"/>
      <c r="B1553" s="50"/>
      <c r="C1553" s="50"/>
      <c r="D1553" s="51"/>
      <c r="E1553" s="52"/>
      <c r="F1553" s="53" t="s">
        <v>1429</v>
      </c>
      <c r="G1553" s="51"/>
      <c r="H1553" s="54">
        <v>2</v>
      </c>
      <c r="I1553" s="55"/>
      <c r="J1553" s="56"/>
      <c r="K1553" s="54"/>
      <c r="L1553" s="54"/>
      <c r="M1553" s="54"/>
      <c r="N1553" s="54"/>
      <c r="O1553" s="56"/>
      <c r="P1553" s="56"/>
      <c r="Q1553" s="56"/>
      <c r="R1553" s="38"/>
      <c r="S1553" s="39"/>
    </row>
    <row r="1554" spans="1:20" s="40" customFormat="1" ht="12" outlineLevel="4">
      <c r="A1554" s="49"/>
      <c r="B1554" s="50"/>
      <c r="C1554" s="50"/>
      <c r="D1554" s="51"/>
      <c r="E1554" s="52"/>
      <c r="F1554" s="53" t="s">
        <v>1429</v>
      </c>
      <c r="G1554" s="51"/>
      <c r="H1554" s="54">
        <v>2</v>
      </c>
      <c r="I1554" s="55"/>
      <c r="J1554" s="56"/>
      <c r="K1554" s="54"/>
      <c r="L1554" s="54"/>
      <c r="M1554" s="54"/>
      <c r="N1554" s="54"/>
      <c r="O1554" s="56"/>
      <c r="P1554" s="56"/>
      <c r="Q1554" s="56"/>
      <c r="R1554" s="38"/>
      <c r="S1554" s="39"/>
    </row>
    <row r="1555" spans="1:20" s="40" customFormat="1" ht="12" outlineLevel="4">
      <c r="A1555" s="49"/>
      <c r="B1555" s="50"/>
      <c r="C1555" s="50"/>
      <c r="D1555" s="51"/>
      <c r="E1555" s="52"/>
      <c r="F1555" s="53" t="s">
        <v>1429</v>
      </c>
      <c r="G1555" s="51"/>
      <c r="H1555" s="54">
        <v>2</v>
      </c>
      <c r="I1555" s="55"/>
      <c r="J1555" s="56"/>
      <c r="K1555" s="54"/>
      <c r="L1555" s="54"/>
      <c r="M1555" s="54"/>
      <c r="N1555" s="54"/>
      <c r="O1555" s="56"/>
      <c r="P1555" s="56"/>
      <c r="Q1555" s="56"/>
      <c r="R1555" s="38"/>
      <c r="S1555" s="39"/>
    </row>
    <row r="1556" spans="1:20" s="40" customFormat="1" ht="12" outlineLevel="4">
      <c r="A1556" s="49"/>
      <c r="B1556" s="50"/>
      <c r="C1556" s="50"/>
      <c r="D1556" s="51"/>
      <c r="E1556" s="52"/>
      <c r="F1556" s="53" t="s">
        <v>1429</v>
      </c>
      <c r="G1556" s="51"/>
      <c r="H1556" s="54">
        <v>2</v>
      </c>
      <c r="I1556" s="55"/>
      <c r="J1556" s="56"/>
      <c r="K1556" s="54"/>
      <c r="L1556" s="54"/>
      <c r="M1556" s="54"/>
      <c r="N1556" s="54"/>
      <c r="O1556" s="56"/>
      <c r="P1556" s="56"/>
      <c r="Q1556" s="56"/>
      <c r="R1556" s="38"/>
      <c r="S1556" s="39"/>
    </row>
    <row r="1557" spans="1:20" s="40" customFormat="1" ht="12" outlineLevel="4">
      <c r="A1557" s="49"/>
      <c r="B1557" s="50"/>
      <c r="C1557" s="50"/>
      <c r="D1557" s="51"/>
      <c r="E1557" s="52"/>
      <c r="F1557" s="53" t="s">
        <v>1429</v>
      </c>
      <c r="G1557" s="51"/>
      <c r="H1557" s="54">
        <v>2</v>
      </c>
      <c r="I1557" s="55"/>
      <c r="J1557" s="56"/>
      <c r="K1557" s="54"/>
      <c r="L1557" s="54"/>
      <c r="M1557" s="54"/>
      <c r="N1557" s="54"/>
      <c r="O1557" s="56"/>
      <c r="P1557" s="56"/>
      <c r="Q1557" s="56"/>
      <c r="R1557" s="38"/>
      <c r="S1557" s="39"/>
    </row>
    <row r="1558" spans="1:20" s="40" customFormat="1" ht="12" outlineLevel="4">
      <c r="A1558" s="49"/>
      <c r="B1558" s="50"/>
      <c r="C1558" s="50"/>
      <c r="D1558" s="51"/>
      <c r="E1558" s="52"/>
      <c r="F1558" s="53" t="s">
        <v>272</v>
      </c>
      <c r="G1558" s="51"/>
      <c r="H1558" s="54">
        <v>0</v>
      </c>
      <c r="I1558" s="55"/>
      <c r="J1558" s="56"/>
      <c r="K1558" s="54"/>
      <c r="L1558" s="54"/>
      <c r="M1558" s="54"/>
      <c r="N1558" s="54"/>
      <c r="O1558" s="56"/>
      <c r="P1558" s="56"/>
      <c r="Q1558" s="56"/>
      <c r="R1558" s="38"/>
      <c r="S1558" s="39"/>
    </row>
    <row r="1559" spans="1:20" s="40" customFormat="1" ht="12" outlineLevel="4">
      <c r="A1559" s="49"/>
      <c r="B1559" s="50"/>
      <c r="C1559" s="50"/>
      <c r="D1559" s="51"/>
      <c r="E1559" s="52"/>
      <c r="F1559" s="53" t="s">
        <v>1428</v>
      </c>
      <c r="G1559" s="51"/>
      <c r="H1559" s="54">
        <v>3</v>
      </c>
      <c r="I1559" s="55"/>
      <c r="J1559" s="56"/>
      <c r="K1559" s="54"/>
      <c r="L1559" s="54"/>
      <c r="M1559" s="54"/>
      <c r="N1559" s="54"/>
      <c r="O1559" s="56"/>
      <c r="P1559" s="56"/>
      <c r="Q1559" s="56"/>
      <c r="R1559" s="38"/>
      <c r="S1559" s="39"/>
    </row>
    <row r="1560" spans="1:20" s="40" customFormat="1" ht="7.5" customHeight="1" outlineLevel="4">
      <c r="A1560" s="39"/>
      <c r="B1560" s="57"/>
      <c r="C1560" s="58"/>
      <c r="D1560" s="59"/>
      <c r="E1560" s="60"/>
      <c r="F1560" s="61"/>
      <c r="G1560" s="59"/>
      <c r="H1560" s="62"/>
      <c r="I1560" s="63"/>
      <c r="J1560" s="64"/>
      <c r="K1560" s="65"/>
      <c r="L1560" s="65"/>
      <c r="M1560" s="65"/>
      <c r="N1560" s="65"/>
      <c r="O1560" s="64"/>
      <c r="P1560" s="64"/>
      <c r="Q1560" s="64"/>
      <c r="R1560" s="38"/>
      <c r="S1560" s="39"/>
    </row>
    <row r="1561" spans="1:20" s="40" customFormat="1" ht="24" outlineLevel="3">
      <c r="A1561" s="41"/>
      <c r="B1561" s="42"/>
      <c r="C1561" s="43">
        <v>11</v>
      </c>
      <c r="D1561" s="44" t="s">
        <v>79</v>
      </c>
      <c r="E1561" s="45" t="s">
        <v>1430</v>
      </c>
      <c r="F1561" s="46" t="s">
        <v>1431</v>
      </c>
      <c r="G1561" s="44" t="s">
        <v>304</v>
      </c>
      <c r="H1561" s="47">
        <v>9</v>
      </c>
      <c r="I1561" s="72"/>
      <c r="J1561" s="48">
        <f>H1561*I1561</f>
        <v>0</v>
      </c>
      <c r="K1561" s="47"/>
      <c r="L1561" s="47">
        <f>H1561*K1561</f>
        <v>0</v>
      </c>
      <c r="M1561" s="47">
        <v>7.0000000000000001E-3</v>
      </c>
      <c r="N1561" s="47">
        <f>H1561*M1561</f>
        <v>6.3E-2</v>
      </c>
      <c r="O1561" s="48">
        <v>21</v>
      </c>
      <c r="P1561" s="48">
        <f>J1561*(O1561/100)</f>
        <v>0</v>
      </c>
      <c r="Q1561" s="48">
        <f>J1561+P1561</f>
        <v>0</v>
      </c>
      <c r="R1561" s="39"/>
      <c r="S1561" s="39"/>
      <c r="T1561" s="39"/>
    </row>
    <row r="1562" spans="1:20" s="40" customFormat="1" ht="12" outlineLevel="4">
      <c r="A1562" s="49"/>
      <c r="B1562" s="50"/>
      <c r="C1562" s="50"/>
      <c r="D1562" s="51"/>
      <c r="E1562" s="52" t="s">
        <v>14</v>
      </c>
      <c r="F1562" s="53" t="s">
        <v>264</v>
      </c>
      <c r="G1562" s="51"/>
      <c r="H1562" s="54">
        <v>0</v>
      </c>
      <c r="I1562" s="55"/>
      <c r="J1562" s="56"/>
      <c r="K1562" s="54"/>
      <c r="L1562" s="54"/>
      <c r="M1562" s="54"/>
      <c r="N1562" s="54"/>
      <c r="O1562" s="56"/>
      <c r="P1562" s="56"/>
      <c r="Q1562" s="56"/>
      <c r="R1562" s="38"/>
      <c r="S1562" s="39"/>
    </row>
    <row r="1563" spans="1:20" s="40" customFormat="1" ht="12" outlineLevel="4">
      <c r="A1563" s="49"/>
      <c r="B1563" s="50"/>
      <c r="C1563" s="50"/>
      <c r="D1563" s="51"/>
      <c r="E1563" s="52"/>
      <c r="F1563" s="53" t="s">
        <v>1432</v>
      </c>
      <c r="G1563" s="51"/>
      <c r="H1563" s="54">
        <v>1</v>
      </c>
      <c r="I1563" s="55"/>
      <c r="J1563" s="56"/>
      <c r="K1563" s="54"/>
      <c r="L1563" s="54"/>
      <c r="M1563" s="54"/>
      <c r="N1563" s="54"/>
      <c r="O1563" s="56"/>
      <c r="P1563" s="56"/>
      <c r="Q1563" s="56"/>
      <c r="R1563" s="38"/>
      <c r="S1563" s="39"/>
    </row>
    <row r="1564" spans="1:20" s="40" customFormat="1" ht="12" outlineLevel="4">
      <c r="A1564" s="49"/>
      <c r="B1564" s="50"/>
      <c r="C1564" s="50"/>
      <c r="D1564" s="51"/>
      <c r="E1564" s="52"/>
      <c r="F1564" s="53" t="s">
        <v>272</v>
      </c>
      <c r="G1564" s="51"/>
      <c r="H1564" s="54">
        <v>0</v>
      </c>
      <c r="I1564" s="55"/>
      <c r="J1564" s="56"/>
      <c r="K1564" s="54"/>
      <c r="L1564" s="54"/>
      <c r="M1564" s="54"/>
      <c r="N1564" s="54"/>
      <c r="O1564" s="56"/>
      <c r="P1564" s="56"/>
      <c r="Q1564" s="56"/>
      <c r="R1564" s="38"/>
      <c r="S1564" s="39"/>
    </row>
    <row r="1565" spans="1:20" s="40" customFormat="1" ht="12" outlineLevel="4">
      <c r="A1565" s="49"/>
      <c r="B1565" s="50"/>
      <c r="C1565" s="50"/>
      <c r="D1565" s="51"/>
      <c r="E1565" s="52"/>
      <c r="F1565" s="53" t="s">
        <v>1433</v>
      </c>
      <c r="G1565" s="51"/>
      <c r="H1565" s="54">
        <v>8</v>
      </c>
      <c r="I1565" s="55"/>
      <c r="J1565" s="56"/>
      <c r="K1565" s="54"/>
      <c r="L1565" s="54"/>
      <c r="M1565" s="54"/>
      <c r="N1565" s="54"/>
      <c r="O1565" s="56"/>
      <c r="P1565" s="56"/>
      <c r="Q1565" s="56"/>
      <c r="R1565" s="38"/>
      <c r="S1565" s="39"/>
    </row>
    <row r="1566" spans="1:20" s="40" customFormat="1" ht="7.5" customHeight="1" outlineLevel="4">
      <c r="A1566" s="39"/>
      <c r="B1566" s="57"/>
      <c r="C1566" s="58"/>
      <c r="D1566" s="59"/>
      <c r="E1566" s="60"/>
      <c r="F1566" s="61"/>
      <c r="G1566" s="59"/>
      <c r="H1566" s="62"/>
      <c r="I1566" s="63"/>
      <c r="J1566" s="64"/>
      <c r="K1566" s="65"/>
      <c r="L1566" s="65"/>
      <c r="M1566" s="65"/>
      <c r="N1566" s="65"/>
      <c r="O1566" s="64"/>
      <c r="P1566" s="64"/>
      <c r="Q1566" s="64"/>
      <c r="R1566" s="38"/>
      <c r="S1566" s="39"/>
    </row>
    <row r="1567" spans="1:20" s="40" customFormat="1" ht="12" outlineLevel="3">
      <c r="A1567" s="41"/>
      <c r="B1567" s="42"/>
      <c r="C1567" s="43">
        <v>12</v>
      </c>
      <c r="D1567" s="44" t="s">
        <v>79</v>
      </c>
      <c r="E1567" s="45" t="s">
        <v>1434</v>
      </c>
      <c r="F1567" s="46" t="s">
        <v>1435</v>
      </c>
      <c r="G1567" s="44" t="s">
        <v>130</v>
      </c>
      <c r="H1567" s="47">
        <v>41.531999999999996</v>
      </c>
      <c r="I1567" s="72"/>
      <c r="J1567" s="48">
        <f>H1567*I1567</f>
        <v>0</v>
      </c>
      <c r="K1567" s="47"/>
      <c r="L1567" s="47">
        <f>H1567*K1567</f>
        <v>0</v>
      </c>
      <c r="M1567" s="47">
        <v>2.4649999999999998E-2</v>
      </c>
      <c r="N1567" s="47">
        <f>H1567*M1567</f>
        <v>1.0237637999999998</v>
      </c>
      <c r="O1567" s="48">
        <v>21</v>
      </c>
      <c r="P1567" s="48">
        <f>J1567*(O1567/100)</f>
        <v>0</v>
      </c>
      <c r="Q1567" s="48">
        <f>J1567+P1567</f>
        <v>0</v>
      </c>
      <c r="R1567" s="39"/>
      <c r="S1567" s="39"/>
      <c r="T1567" s="39"/>
    </row>
    <row r="1568" spans="1:20" s="40" customFormat="1" ht="12" outlineLevel="4">
      <c r="A1568" s="49"/>
      <c r="B1568" s="50"/>
      <c r="C1568" s="50"/>
      <c r="D1568" s="51"/>
      <c r="E1568" s="52" t="s">
        <v>14</v>
      </c>
      <c r="F1568" s="53" t="s">
        <v>272</v>
      </c>
      <c r="G1568" s="51"/>
      <c r="H1568" s="54">
        <v>0</v>
      </c>
      <c r="I1568" s="55"/>
      <c r="J1568" s="56"/>
      <c r="K1568" s="54"/>
      <c r="L1568" s="54"/>
      <c r="M1568" s="54"/>
      <c r="N1568" s="54"/>
      <c r="O1568" s="56"/>
      <c r="P1568" s="56"/>
      <c r="Q1568" s="56"/>
      <c r="R1568" s="38"/>
      <c r="S1568" s="39"/>
    </row>
    <row r="1569" spans="1:20" s="40" customFormat="1" ht="12" outlineLevel="4">
      <c r="A1569" s="49"/>
      <c r="B1569" s="50"/>
      <c r="C1569" s="50"/>
      <c r="D1569" s="51"/>
      <c r="E1569" s="52"/>
      <c r="F1569" s="53" t="s">
        <v>1436</v>
      </c>
      <c r="G1569" s="51"/>
      <c r="H1569" s="54">
        <v>41.531999999999996</v>
      </c>
      <c r="I1569" s="55"/>
      <c r="J1569" s="56"/>
      <c r="K1569" s="54"/>
      <c r="L1569" s="54"/>
      <c r="M1569" s="54"/>
      <c r="N1569" s="54"/>
      <c r="O1569" s="56"/>
      <c r="P1569" s="56"/>
      <c r="Q1569" s="56"/>
      <c r="R1569" s="38"/>
      <c r="S1569" s="39"/>
    </row>
    <row r="1570" spans="1:20" s="40" customFormat="1" ht="7.5" customHeight="1" outlineLevel="4">
      <c r="A1570" s="39"/>
      <c r="B1570" s="57"/>
      <c r="C1570" s="58"/>
      <c r="D1570" s="59"/>
      <c r="E1570" s="60"/>
      <c r="F1570" s="61"/>
      <c r="G1570" s="59"/>
      <c r="H1570" s="62"/>
      <c r="I1570" s="63"/>
      <c r="J1570" s="64"/>
      <c r="K1570" s="65"/>
      <c r="L1570" s="65"/>
      <c r="M1570" s="65"/>
      <c r="N1570" s="65"/>
      <c r="O1570" s="64"/>
      <c r="P1570" s="64"/>
      <c r="Q1570" s="64"/>
      <c r="R1570" s="38"/>
      <c r="S1570" s="39"/>
    </row>
    <row r="1571" spans="1:20" s="40" customFormat="1" ht="12" outlineLevel="3">
      <c r="A1571" s="41"/>
      <c r="B1571" s="42"/>
      <c r="C1571" s="43">
        <v>13</v>
      </c>
      <c r="D1571" s="44" t="s">
        <v>79</v>
      </c>
      <c r="E1571" s="45" t="s">
        <v>1437</v>
      </c>
      <c r="F1571" s="46" t="s">
        <v>1438</v>
      </c>
      <c r="G1571" s="44" t="s">
        <v>304</v>
      </c>
      <c r="H1571" s="47">
        <v>33</v>
      </c>
      <c r="I1571" s="72"/>
      <c r="J1571" s="48">
        <f>H1571*I1571</f>
        <v>0</v>
      </c>
      <c r="K1571" s="47"/>
      <c r="L1571" s="47">
        <f>H1571*K1571</f>
        <v>0</v>
      </c>
      <c r="M1571" s="47"/>
      <c r="N1571" s="47">
        <f>H1571*M1571</f>
        <v>0</v>
      </c>
      <c r="O1571" s="48">
        <v>21</v>
      </c>
      <c r="P1571" s="48">
        <f>J1571*(O1571/100)</f>
        <v>0</v>
      </c>
      <c r="Q1571" s="48">
        <f>J1571+P1571</f>
        <v>0</v>
      </c>
      <c r="R1571" s="39"/>
      <c r="S1571" s="39"/>
      <c r="T1571" s="39"/>
    </row>
    <row r="1572" spans="1:20" s="40" customFormat="1" ht="12" outlineLevel="4">
      <c r="A1572" s="49"/>
      <c r="B1572" s="50"/>
      <c r="C1572" s="50"/>
      <c r="D1572" s="51"/>
      <c r="E1572" s="52" t="s">
        <v>14</v>
      </c>
      <c r="F1572" s="53" t="s">
        <v>264</v>
      </c>
      <c r="G1572" s="51"/>
      <c r="H1572" s="54">
        <v>0</v>
      </c>
      <c r="I1572" s="55"/>
      <c r="J1572" s="56"/>
      <c r="K1572" s="54"/>
      <c r="L1572" s="54"/>
      <c r="M1572" s="54"/>
      <c r="N1572" s="54"/>
      <c r="O1572" s="56"/>
      <c r="P1572" s="56"/>
      <c r="Q1572" s="56"/>
      <c r="R1572" s="38"/>
      <c r="S1572" s="39"/>
    </row>
    <row r="1573" spans="1:20" s="40" customFormat="1" ht="12" outlineLevel="4">
      <c r="A1573" s="49"/>
      <c r="B1573" s="50"/>
      <c r="C1573" s="50"/>
      <c r="D1573" s="51"/>
      <c r="E1573" s="52"/>
      <c r="F1573" s="53" t="s">
        <v>1439</v>
      </c>
      <c r="G1573" s="51"/>
      <c r="H1573" s="54">
        <v>1</v>
      </c>
      <c r="I1573" s="55"/>
      <c r="J1573" s="56"/>
      <c r="K1573" s="54"/>
      <c r="L1573" s="54"/>
      <c r="M1573" s="54"/>
      <c r="N1573" s="54"/>
      <c r="O1573" s="56"/>
      <c r="P1573" s="56"/>
      <c r="Q1573" s="56"/>
      <c r="R1573" s="38"/>
      <c r="S1573" s="39"/>
    </row>
    <row r="1574" spans="1:20" s="40" customFormat="1" ht="12" outlineLevel="4">
      <c r="A1574" s="49"/>
      <c r="B1574" s="50"/>
      <c r="C1574" s="50"/>
      <c r="D1574" s="51"/>
      <c r="E1574" s="52"/>
      <c r="F1574" s="53" t="s">
        <v>1440</v>
      </c>
      <c r="G1574" s="51"/>
      <c r="H1574" s="54">
        <v>1</v>
      </c>
      <c r="I1574" s="55"/>
      <c r="J1574" s="56"/>
      <c r="K1574" s="54"/>
      <c r="L1574" s="54"/>
      <c r="M1574" s="54"/>
      <c r="N1574" s="54"/>
      <c r="O1574" s="56"/>
      <c r="P1574" s="56"/>
      <c r="Q1574" s="56"/>
      <c r="R1574" s="38"/>
      <c r="S1574" s="39"/>
    </row>
    <row r="1575" spans="1:20" s="40" customFormat="1" ht="12" outlineLevel="4">
      <c r="A1575" s="49"/>
      <c r="B1575" s="50"/>
      <c r="C1575" s="50"/>
      <c r="D1575" s="51"/>
      <c r="E1575" s="52"/>
      <c r="F1575" s="53" t="s">
        <v>1441</v>
      </c>
      <c r="G1575" s="51"/>
      <c r="H1575" s="54">
        <v>1</v>
      </c>
      <c r="I1575" s="55"/>
      <c r="J1575" s="56"/>
      <c r="K1575" s="54"/>
      <c r="L1575" s="54"/>
      <c r="M1575" s="54"/>
      <c r="N1575" s="54"/>
      <c r="O1575" s="56"/>
      <c r="P1575" s="56"/>
      <c r="Q1575" s="56"/>
      <c r="R1575" s="38"/>
      <c r="S1575" s="39"/>
    </row>
    <row r="1576" spans="1:20" s="40" customFormat="1" ht="12" outlineLevel="4">
      <c r="A1576" s="49"/>
      <c r="B1576" s="50"/>
      <c r="C1576" s="50"/>
      <c r="D1576" s="51"/>
      <c r="E1576" s="52"/>
      <c r="F1576" s="53" t="s">
        <v>1442</v>
      </c>
      <c r="G1576" s="51"/>
      <c r="H1576" s="54">
        <v>1</v>
      </c>
      <c r="I1576" s="55"/>
      <c r="J1576" s="56"/>
      <c r="K1576" s="54"/>
      <c r="L1576" s="54"/>
      <c r="M1576" s="54"/>
      <c r="N1576" s="54"/>
      <c r="O1576" s="56"/>
      <c r="P1576" s="56"/>
      <c r="Q1576" s="56"/>
      <c r="R1576" s="38"/>
      <c r="S1576" s="39"/>
    </row>
    <row r="1577" spans="1:20" s="40" customFormat="1" ht="12" outlineLevel="4">
      <c r="A1577" s="49"/>
      <c r="B1577" s="50"/>
      <c r="C1577" s="50"/>
      <c r="D1577" s="51"/>
      <c r="E1577" s="52"/>
      <c r="F1577" s="53" t="s">
        <v>1443</v>
      </c>
      <c r="G1577" s="51"/>
      <c r="H1577" s="54">
        <v>1</v>
      </c>
      <c r="I1577" s="55"/>
      <c r="J1577" s="56"/>
      <c r="K1577" s="54"/>
      <c r="L1577" s="54"/>
      <c r="M1577" s="54"/>
      <c r="N1577" s="54"/>
      <c r="O1577" s="56"/>
      <c r="P1577" s="56"/>
      <c r="Q1577" s="56"/>
      <c r="R1577" s="38"/>
      <c r="S1577" s="39"/>
    </row>
    <row r="1578" spans="1:20" s="40" customFormat="1" ht="12" outlineLevel="4">
      <c r="A1578" s="49"/>
      <c r="B1578" s="50"/>
      <c r="C1578" s="50"/>
      <c r="D1578" s="51"/>
      <c r="E1578" s="52"/>
      <c r="F1578" s="53" t="s">
        <v>1444</v>
      </c>
      <c r="G1578" s="51"/>
      <c r="H1578" s="54">
        <v>1</v>
      </c>
      <c r="I1578" s="55"/>
      <c r="J1578" s="56"/>
      <c r="K1578" s="54"/>
      <c r="L1578" s="54"/>
      <c r="M1578" s="54"/>
      <c r="N1578" s="54"/>
      <c r="O1578" s="56"/>
      <c r="P1578" s="56"/>
      <c r="Q1578" s="56"/>
      <c r="R1578" s="38"/>
      <c r="S1578" s="39"/>
    </row>
    <row r="1579" spans="1:20" s="40" customFormat="1" ht="12" outlineLevel="4">
      <c r="A1579" s="49"/>
      <c r="B1579" s="50"/>
      <c r="C1579" s="50"/>
      <c r="D1579" s="51"/>
      <c r="E1579" s="52"/>
      <c r="F1579" s="53" t="s">
        <v>1445</v>
      </c>
      <c r="G1579" s="51"/>
      <c r="H1579" s="54">
        <v>1</v>
      </c>
      <c r="I1579" s="55"/>
      <c r="J1579" s="56"/>
      <c r="K1579" s="54"/>
      <c r="L1579" s="54"/>
      <c r="M1579" s="54"/>
      <c r="N1579" s="54"/>
      <c r="O1579" s="56"/>
      <c r="P1579" s="56"/>
      <c r="Q1579" s="56"/>
      <c r="R1579" s="38"/>
      <c r="S1579" s="39"/>
    </row>
    <row r="1580" spans="1:20" s="40" customFormat="1" ht="12" outlineLevel="4">
      <c r="A1580" s="49"/>
      <c r="B1580" s="50"/>
      <c r="C1580" s="50"/>
      <c r="D1580" s="51"/>
      <c r="E1580" s="52"/>
      <c r="F1580" s="53" t="s">
        <v>1446</v>
      </c>
      <c r="G1580" s="51"/>
      <c r="H1580" s="54">
        <v>1</v>
      </c>
      <c r="I1580" s="55"/>
      <c r="J1580" s="56"/>
      <c r="K1580" s="54"/>
      <c r="L1580" s="54"/>
      <c r="M1580" s="54"/>
      <c r="N1580" s="54"/>
      <c r="O1580" s="56"/>
      <c r="P1580" s="56"/>
      <c r="Q1580" s="56"/>
      <c r="R1580" s="38"/>
      <c r="S1580" s="39"/>
    </row>
    <row r="1581" spans="1:20" s="40" customFormat="1" ht="12" outlineLevel="4">
      <c r="A1581" s="49"/>
      <c r="B1581" s="50"/>
      <c r="C1581" s="50"/>
      <c r="D1581" s="51"/>
      <c r="E1581" s="52"/>
      <c r="F1581" s="53" t="s">
        <v>1447</v>
      </c>
      <c r="G1581" s="51"/>
      <c r="H1581" s="54">
        <v>1</v>
      </c>
      <c r="I1581" s="55"/>
      <c r="J1581" s="56"/>
      <c r="K1581" s="54"/>
      <c r="L1581" s="54"/>
      <c r="M1581" s="54"/>
      <c r="N1581" s="54"/>
      <c r="O1581" s="56"/>
      <c r="P1581" s="56"/>
      <c r="Q1581" s="56"/>
      <c r="R1581" s="38"/>
      <c r="S1581" s="39"/>
    </row>
    <row r="1582" spans="1:20" s="40" customFormat="1" ht="12" outlineLevel="4">
      <c r="A1582" s="49"/>
      <c r="B1582" s="50"/>
      <c r="C1582" s="50"/>
      <c r="D1582" s="51"/>
      <c r="E1582" s="52"/>
      <c r="F1582" s="53" t="s">
        <v>1448</v>
      </c>
      <c r="G1582" s="51"/>
      <c r="H1582" s="54">
        <v>1</v>
      </c>
      <c r="I1582" s="55"/>
      <c r="J1582" s="56"/>
      <c r="K1582" s="54"/>
      <c r="L1582" s="54"/>
      <c r="M1582" s="54"/>
      <c r="N1582" s="54"/>
      <c r="O1582" s="56"/>
      <c r="P1582" s="56"/>
      <c r="Q1582" s="56"/>
      <c r="R1582" s="38"/>
      <c r="S1582" s="39"/>
    </row>
    <row r="1583" spans="1:20" s="40" customFormat="1" ht="12" outlineLevel="4">
      <c r="A1583" s="49"/>
      <c r="B1583" s="50"/>
      <c r="C1583" s="50"/>
      <c r="D1583" s="51"/>
      <c r="E1583" s="52"/>
      <c r="F1583" s="53" t="s">
        <v>1449</v>
      </c>
      <c r="G1583" s="51"/>
      <c r="H1583" s="54">
        <v>1</v>
      </c>
      <c r="I1583" s="55"/>
      <c r="J1583" s="56"/>
      <c r="K1583" s="54"/>
      <c r="L1583" s="54"/>
      <c r="M1583" s="54"/>
      <c r="N1583" s="54"/>
      <c r="O1583" s="56"/>
      <c r="P1583" s="56"/>
      <c r="Q1583" s="56"/>
      <c r="R1583" s="38"/>
      <c r="S1583" s="39"/>
    </row>
    <row r="1584" spans="1:20" s="40" customFormat="1" ht="12" outlineLevel="4">
      <c r="A1584" s="49"/>
      <c r="B1584" s="50"/>
      <c r="C1584" s="50"/>
      <c r="D1584" s="51"/>
      <c r="E1584" s="52"/>
      <c r="F1584" s="53" t="s">
        <v>1450</v>
      </c>
      <c r="G1584" s="51"/>
      <c r="H1584" s="54">
        <v>1</v>
      </c>
      <c r="I1584" s="55"/>
      <c r="J1584" s="56"/>
      <c r="K1584" s="54"/>
      <c r="L1584" s="54"/>
      <c r="M1584" s="54"/>
      <c r="N1584" s="54"/>
      <c r="O1584" s="56"/>
      <c r="P1584" s="56"/>
      <c r="Q1584" s="56"/>
      <c r="R1584" s="38"/>
      <c r="S1584" s="39"/>
    </row>
    <row r="1585" spans="1:19" s="40" customFormat="1" ht="12" outlineLevel="4">
      <c r="A1585" s="49"/>
      <c r="B1585" s="50"/>
      <c r="C1585" s="50"/>
      <c r="D1585" s="51"/>
      <c r="E1585" s="52"/>
      <c r="F1585" s="53" t="s">
        <v>1451</v>
      </c>
      <c r="G1585" s="51"/>
      <c r="H1585" s="54">
        <v>1</v>
      </c>
      <c r="I1585" s="55"/>
      <c r="J1585" s="56"/>
      <c r="K1585" s="54"/>
      <c r="L1585" s="54"/>
      <c r="M1585" s="54"/>
      <c r="N1585" s="54"/>
      <c r="O1585" s="56"/>
      <c r="P1585" s="56"/>
      <c r="Q1585" s="56"/>
      <c r="R1585" s="38"/>
      <c r="S1585" s="39"/>
    </row>
    <row r="1586" spans="1:19" s="40" customFormat="1" ht="12" outlineLevel="4">
      <c r="A1586" s="49"/>
      <c r="B1586" s="50"/>
      <c r="C1586" s="50"/>
      <c r="D1586" s="51"/>
      <c r="E1586" s="52"/>
      <c r="F1586" s="53" t="s">
        <v>1452</v>
      </c>
      <c r="G1586" s="51"/>
      <c r="H1586" s="54">
        <v>1</v>
      </c>
      <c r="I1586" s="55"/>
      <c r="J1586" s="56"/>
      <c r="K1586" s="54"/>
      <c r="L1586" s="54"/>
      <c r="M1586" s="54"/>
      <c r="N1586" s="54"/>
      <c r="O1586" s="56"/>
      <c r="P1586" s="56"/>
      <c r="Q1586" s="56"/>
      <c r="R1586" s="38"/>
      <c r="S1586" s="39"/>
    </row>
    <row r="1587" spans="1:19" s="40" customFormat="1" ht="12" outlineLevel="4">
      <c r="A1587" s="49"/>
      <c r="B1587" s="50"/>
      <c r="C1587" s="50"/>
      <c r="D1587" s="51"/>
      <c r="E1587" s="52"/>
      <c r="F1587" s="53" t="s">
        <v>1453</v>
      </c>
      <c r="G1587" s="51"/>
      <c r="H1587" s="54">
        <v>1</v>
      </c>
      <c r="I1587" s="55"/>
      <c r="J1587" s="56"/>
      <c r="K1587" s="54"/>
      <c r="L1587" s="54"/>
      <c r="M1587" s="54"/>
      <c r="N1587" s="54"/>
      <c r="O1587" s="56"/>
      <c r="P1587" s="56"/>
      <c r="Q1587" s="56"/>
      <c r="R1587" s="38"/>
      <c r="S1587" s="39"/>
    </row>
    <row r="1588" spans="1:19" s="40" customFormat="1" ht="12" outlineLevel="4">
      <c r="A1588" s="49"/>
      <c r="B1588" s="50"/>
      <c r="C1588" s="50"/>
      <c r="D1588" s="51"/>
      <c r="E1588" s="52"/>
      <c r="F1588" s="53" t="s">
        <v>272</v>
      </c>
      <c r="G1588" s="51"/>
      <c r="H1588" s="54">
        <v>0</v>
      </c>
      <c r="I1588" s="55"/>
      <c r="J1588" s="56"/>
      <c r="K1588" s="54"/>
      <c r="L1588" s="54"/>
      <c r="M1588" s="54"/>
      <c r="N1588" s="54"/>
      <c r="O1588" s="56"/>
      <c r="P1588" s="56"/>
      <c r="Q1588" s="56"/>
      <c r="R1588" s="38"/>
      <c r="S1588" s="39"/>
    </row>
    <row r="1589" spans="1:19" s="40" customFormat="1" ht="12" outlineLevel="4">
      <c r="A1589" s="49"/>
      <c r="B1589" s="50"/>
      <c r="C1589" s="50"/>
      <c r="D1589" s="51"/>
      <c r="E1589" s="52"/>
      <c r="F1589" s="53" t="s">
        <v>1454</v>
      </c>
      <c r="G1589" s="51"/>
      <c r="H1589" s="54">
        <v>1</v>
      </c>
      <c r="I1589" s="55"/>
      <c r="J1589" s="56"/>
      <c r="K1589" s="54"/>
      <c r="L1589" s="54"/>
      <c r="M1589" s="54"/>
      <c r="N1589" s="54"/>
      <c r="O1589" s="56"/>
      <c r="P1589" s="56"/>
      <c r="Q1589" s="56"/>
      <c r="R1589" s="38"/>
      <c r="S1589" s="39"/>
    </row>
    <row r="1590" spans="1:19" s="40" customFormat="1" ht="12" outlineLevel="4">
      <c r="A1590" s="49"/>
      <c r="B1590" s="50"/>
      <c r="C1590" s="50"/>
      <c r="D1590" s="51"/>
      <c r="E1590" s="52"/>
      <c r="F1590" s="53" t="s">
        <v>1455</v>
      </c>
      <c r="G1590" s="51"/>
      <c r="H1590" s="54">
        <v>1</v>
      </c>
      <c r="I1590" s="55"/>
      <c r="J1590" s="56"/>
      <c r="K1590" s="54"/>
      <c r="L1590" s="54"/>
      <c r="M1590" s="54"/>
      <c r="N1590" s="54"/>
      <c r="O1590" s="56"/>
      <c r="P1590" s="56"/>
      <c r="Q1590" s="56"/>
      <c r="R1590" s="38"/>
      <c r="S1590" s="39"/>
    </row>
    <row r="1591" spans="1:19" s="40" customFormat="1" ht="12" outlineLevel="4">
      <c r="A1591" s="49"/>
      <c r="B1591" s="50"/>
      <c r="C1591" s="50"/>
      <c r="D1591" s="51"/>
      <c r="E1591" s="52"/>
      <c r="F1591" s="53" t="s">
        <v>1456</v>
      </c>
      <c r="G1591" s="51"/>
      <c r="H1591" s="54">
        <v>1</v>
      </c>
      <c r="I1591" s="55"/>
      <c r="J1591" s="56"/>
      <c r="K1591" s="54"/>
      <c r="L1591" s="54"/>
      <c r="M1591" s="54"/>
      <c r="N1591" s="54"/>
      <c r="O1591" s="56"/>
      <c r="P1591" s="56"/>
      <c r="Q1591" s="56"/>
      <c r="R1591" s="38"/>
      <c r="S1591" s="39"/>
    </row>
    <row r="1592" spans="1:19" s="40" customFormat="1" ht="12" outlineLevel="4">
      <c r="A1592" s="49"/>
      <c r="B1592" s="50"/>
      <c r="C1592" s="50"/>
      <c r="D1592" s="51"/>
      <c r="E1592" s="52"/>
      <c r="F1592" s="53" t="s">
        <v>1457</v>
      </c>
      <c r="G1592" s="51"/>
      <c r="H1592" s="54">
        <v>1</v>
      </c>
      <c r="I1592" s="55"/>
      <c r="J1592" s="56"/>
      <c r="K1592" s="54"/>
      <c r="L1592" s="54"/>
      <c r="M1592" s="54"/>
      <c r="N1592" s="54"/>
      <c r="O1592" s="56"/>
      <c r="P1592" s="56"/>
      <c r="Q1592" s="56"/>
      <c r="R1592" s="38"/>
      <c r="S1592" s="39"/>
    </row>
    <row r="1593" spans="1:19" s="40" customFormat="1" ht="12" outlineLevel="4">
      <c r="A1593" s="49"/>
      <c r="B1593" s="50"/>
      <c r="C1593" s="50"/>
      <c r="D1593" s="51"/>
      <c r="E1593" s="52"/>
      <c r="F1593" s="53" t="s">
        <v>1458</v>
      </c>
      <c r="G1593" s="51"/>
      <c r="H1593" s="54">
        <v>1</v>
      </c>
      <c r="I1593" s="55"/>
      <c r="J1593" s="56"/>
      <c r="K1593" s="54"/>
      <c r="L1593" s="54"/>
      <c r="M1593" s="54"/>
      <c r="N1593" s="54"/>
      <c r="O1593" s="56"/>
      <c r="P1593" s="56"/>
      <c r="Q1593" s="56"/>
      <c r="R1593" s="38"/>
      <c r="S1593" s="39"/>
    </row>
    <row r="1594" spans="1:19" s="40" customFormat="1" ht="12" outlineLevel="4">
      <c r="A1594" s="49"/>
      <c r="B1594" s="50"/>
      <c r="C1594" s="50"/>
      <c r="D1594" s="51"/>
      <c r="E1594" s="52"/>
      <c r="F1594" s="53" t="s">
        <v>1459</v>
      </c>
      <c r="G1594" s="51"/>
      <c r="H1594" s="54">
        <v>1</v>
      </c>
      <c r="I1594" s="55"/>
      <c r="J1594" s="56"/>
      <c r="K1594" s="54"/>
      <c r="L1594" s="54"/>
      <c r="M1594" s="54"/>
      <c r="N1594" s="54"/>
      <c r="O1594" s="56"/>
      <c r="P1594" s="56"/>
      <c r="Q1594" s="56"/>
      <c r="R1594" s="38"/>
      <c r="S1594" s="39"/>
    </row>
    <row r="1595" spans="1:19" s="40" customFormat="1" ht="12" outlineLevel="4">
      <c r="A1595" s="49"/>
      <c r="B1595" s="50"/>
      <c r="C1595" s="50"/>
      <c r="D1595" s="51"/>
      <c r="E1595" s="52"/>
      <c r="F1595" s="53" t="s">
        <v>1460</v>
      </c>
      <c r="G1595" s="51"/>
      <c r="H1595" s="54">
        <v>1</v>
      </c>
      <c r="I1595" s="55"/>
      <c r="J1595" s="56"/>
      <c r="K1595" s="54"/>
      <c r="L1595" s="54"/>
      <c r="M1595" s="54"/>
      <c r="N1595" s="54"/>
      <c r="O1595" s="56"/>
      <c r="P1595" s="56"/>
      <c r="Q1595" s="56"/>
      <c r="R1595" s="38"/>
      <c r="S1595" s="39"/>
    </row>
    <row r="1596" spans="1:19" s="40" customFormat="1" ht="12" outlineLevel="4">
      <c r="A1596" s="49"/>
      <c r="B1596" s="50"/>
      <c r="C1596" s="50"/>
      <c r="D1596" s="51"/>
      <c r="E1596" s="52"/>
      <c r="F1596" s="53" t="s">
        <v>1461</v>
      </c>
      <c r="G1596" s="51"/>
      <c r="H1596" s="54">
        <v>1</v>
      </c>
      <c r="I1596" s="55"/>
      <c r="J1596" s="56"/>
      <c r="K1596" s="54"/>
      <c r="L1596" s="54"/>
      <c r="M1596" s="54"/>
      <c r="N1596" s="54"/>
      <c r="O1596" s="56"/>
      <c r="P1596" s="56"/>
      <c r="Q1596" s="56"/>
      <c r="R1596" s="38"/>
      <c r="S1596" s="39"/>
    </row>
    <row r="1597" spans="1:19" s="40" customFormat="1" ht="12" outlineLevel="4">
      <c r="A1597" s="49"/>
      <c r="B1597" s="50"/>
      <c r="C1597" s="50"/>
      <c r="D1597" s="51"/>
      <c r="E1597" s="52"/>
      <c r="F1597" s="53" t="s">
        <v>1462</v>
      </c>
      <c r="G1597" s="51"/>
      <c r="H1597" s="54">
        <v>1</v>
      </c>
      <c r="I1597" s="55"/>
      <c r="J1597" s="56"/>
      <c r="K1597" s="54"/>
      <c r="L1597" s="54"/>
      <c r="M1597" s="54"/>
      <c r="N1597" s="54"/>
      <c r="O1597" s="56"/>
      <c r="P1597" s="56"/>
      <c r="Q1597" s="56"/>
      <c r="R1597" s="38"/>
      <c r="S1597" s="39"/>
    </row>
    <row r="1598" spans="1:19" s="40" customFormat="1" ht="12" outlineLevel="4">
      <c r="A1598" s="49"/>
      <c r="B1598" s="50"/>
      <c r="C1598" s="50"/>
      <c r="D1598" s="51"/>
      <c r="E1598" s="52"/>
      <c r="F1598" s="53" t="s">
        <v>1463</v>
      </c>
      <c r="G1598" s="51"/>
      <c r="H1598" s="54">
        <v>1</v>
      </c>
      <c r="I1598" s="55"/>
      <c r="J1598" s="56"/>
      <c r="K1598" s="54"/>
      <c r="L1598" s="54"/>
      <c r="M1598" s="54"/>
      <c r="N1598" s="54"/>
      <c r="O1598" s="56"/>
      <c r="P1598" s="56"/>
      <c r="Q1598" s="56"/>
      <c r="R1598" s="38"/>
      <c r="S1598" s="39"/>
    </row>
    <row r="1599" spans="1:19" s="40" customFormat="1" ht="12" outlineLevel="4">
      <c r="A1599" s="49"/>
      <c r="B1599" s="50"/>
      <c r="C1599" s="50"/>
      <c r="D1599" s="51"/>
      <c r="E1599" s="52"/>
      <c r="F1599" s="53" t="s">
        <v>1464</v>
      </c>
      <c r="G1599" s="51"/>
      <c r="H1599" s="54">
        <v>1</v>
      </c>
      <c r="I1599" s="55"/>
      <c r="J1599" s="56"/>
      <c r="K1599" s="54"/>
      <c r="L1599" s="54"/>
      <c r="M1599" s="54"/>
      <c r="N1599" s="54"/>
      <c r="O1599" s="56"/>
      <c r="P1599" s="56"/>
      <c r="Q1599" s="56"/>
      <c r="R1599" s="38"/>
      <c r="S1599" s="39"/>
    </row>
    <row r="1600" spans="1:19" s="40" customFormat="1" ht="12" outlineLevel="4">
      <c r="A1600" s="49"/>
      <c r="B1600" s="50"/>
      <c r="C1600" s="50"/>
      <c r="D1600" s="51"/>
      <c r="E1600" s="52"/>
      <c r="F1600" s="53" t="s">
        <v>1465</v>
      </c>
      <c r="G1600" s="51"/>
      <c r="H1600" s="54">
        <v>1</v>
      </c>
      <c r="I1600" s="55"/>
      <c r="J1600" s="56"/>
      <c r="K1600" s="54"/>
      <c r="L1600" s="54"/>
      <c r="M1600" s="54"/>
      <c r="N1600" s="54"/>
      <c r="O1600" s="56"/>
      <c r="P1600" s="56"/>
      <c r="Q1600" s="56"/>
      <c r="R1600" s="38"/>
      <c r="S1600" s="39"/>
    </row>
    <row r="1601" spans="1:20" s="40" customFormat="1" ht="12" outlineLevel="4">
      <c r="A1601" s="49"/>
      <c r="B1601" s="50"/>
      <c r="C1601" s="50"/>
      <c r="D1601" s="51"/>
      <c r="E1601" s="52"/>
      <c r="F1601" s="53" t="s">
        <v>1466</v>
      </c>
      <c r="G1601" s="51"/>
      <c r="H1601" s="54">
        <v>1</v>
      </c>
      <c r="I1601" s="55"/>
      <c r="J1601" s="56"/>
      <c r="K1601" s="54"/>
      <c r="L1601" s="54"/>
      <c r="M1601" s="54"/>
      <c r="N1601" s="54"/>
      <c r="O1601" s="56"/>
      <c r="P1601" s="56"/>
      <c r="Q1601" s="56"/>
      <c r="R1601" s="38"/>
      <c r="S1601" s="39"/>
    </row>
    <row r="1602" spans="1:20" s="40" customFormat="1" ht="12" outlineLevel="4">
      <c r="A1602" s="49"/>
      <c r="B1602" s="50"/>
      <c r="C1602" s="50"/>
      <c r="D1602" s="51"/>
      <c r="E1602" s="52"/>
      <c r="F1602" s="53" t="s">
        <v>1467</v>
      </c>
      <c r="G1602" s="51"/>
      <c r="H1602" s="54">
        <v>1</v>
      </c>
      <c r="I1602" s="55"/>
      <c r="J1602" s="56"/>
      <c r="K1602" s="54"/>
      <c r="L1602" s="54"/>
      <c r="M1602" s="54"/>
      <c r="N1602" s="54"/>
      <c r="O1602" s="56"/>
      <c r="P1602" s="56"/>
      <c r="Q1602" s="56"/>
      <c r="R1602" s="38"/>
      <c r="S1602" s="39"/>
    </row>
    <row r="1603" spans="1:20" s="40" customFormat="1" ht="12" outlineLevel="4">
      <c r="A1603" s="49"/>
      <c r="B1603" s="50"/>
      <c r="C1603" s="50"/>
      <c r="D1603" s="51"/>
      <c r="E1603" s="52"/>
      <c r="F1603" s="53" t="s">
        <v>1468</v>
      </c>
      <c r="G1603" s="51"/>
      <c r="H1603" s="54">
        <v>1</v>
      </c>
      <c r="I1603" s="55"/>
      <c r="J1603" s="56"/>
      <c r="K1603" s="54"/>
      <c r="L1603" s="54"/>
      <c r="M1603" s="54"/>
      <c r="N1603" s="54"/>
      <c r="O1603" s="56"/>
      <c r="P1603" s="56"/>
      <c r="Q1603" s="56"/>
      <c r="R1603" s="38"/>
      <c r="S1603" s="39"/>
    </row>
    <row r="1604" spans="1:20" s="40" customFormat="1" ht="12" outlineLevel="4">
      <c r="A1604" s="49"/>
      <c r="B1604" s="50"/>
      <c r="C1604" s="50"/>
      <c r="D1604" s="51"/>
      <c r="E1604" s="52"/>
      <c r="F1604" s="53" t="s">
        <v>1469</v>
      </c>
      <c r="G1604" s="51"/>
      <c r="H1604" s="54">
        <v>1</v>
      </c>
      <c r="I1604" s="55"/>
      <c r="J1604" s="56"/>
      <c r="K1604" s="54"/>
      <c r="L1604" s="54"/>
      <c r="M1604" s="54"/>
      <c r="N1604" s="54"/>
      <c r="O1604" s="56"/>
      <c r="P1604" s="56"/>
      <c r="Q1604" s="56"/>
      <c r="R1604" s="38"/>
      <c r="S1604" s="39"/>
    </row>
    <row r="1605" spans="1:20" s="40" customFormat="1" ht="12" outlineLevel="4">
      <c r="A1605" s="49"/>
      <c r="B1605" s="50"/>
      <c r="C1605" s="50"/>
      <c r="D1605" s="51"/>
      <c r="E1605" s="52"/>
      <c r="F1605" s="53" t="s">
        <v>1470</v>
      </c>
      <c r="G1605" s="51"/>
      <c r="H1605" s="54">
        <v>1</v>
      </c>
      <c r="I1605" s="55"/>
      <c r="J1605" s="56"/>
      <c r="K1605" s="54"/>
      <c r="L1605" s="54"/>
      <c r="M1605" s="54"/>
      <c r="N1605" s="54"/>
      <c r="O1605" s="56"/>
      <c r="P1605" s="56"/>
      <c r="Q1605" s="56"/>
      <c r="R1605" s="38"/>
      <c r="S1605" s="39"/>
    </row>
    <row r="1606" spans="1:20" s="40" customFormat="1" ht="12" outlineLevel="4">
      <c r="A1606" s="49"/>
      <c r="B1606" s="50"/>
      <c r="C1606" s="50"/>
      <c r="D1606" s="51"/>
      <c r="E1606" s="52"/>
      <c r="F1606" s="53" t="s">
        <v>1470</v>
      </c>
      <c r="G1606" s="51"/>
      <c r="H1606" s="54">
        <v>1</v>
      </c>
      <c r="I1606" s="55"/>
      <c r="J1606" s="56"/>
      <c r="K1606" s="54"/>
      <c r="L1606" s="54"/>
      <c r="M1606" s="54"/>
      <c r="N1606" s="54"/>
      <c r="O1606" s="56"/>
      <c r="P1606" s="56"/>
      <c r="Q1606" s="56"/>
      <c r="R1606" s="38"/>
      <c r="S1606" s="39"/>
    </row>
    <row r="1607" spans="1:20" s="40" customFormat="1" ht="7.5" customHeight="1" outlineLevel="4">
      <c r="A1607" s="39"/>
      <c r="B1607" s="57"/>
      <c r="C1607" s="58"/>
      <c r="D1607" s="59"/>
      <c r="E1607" s="60"/>
      <c r="F1607" s="61"/>
      <c r="G1607" s="59"/>
      <c r="H1607" s="62"/>
      <c r="I1607" s="63"/>
      <c r="J1607" s="64"/>
      <c r="K1607" s="65"/>
      <c r="L1607" s="65"/>
      <c r="M1607" s="65"/>
      <c r="N1607" s="65"/>
      <c r="O1607" s="64"/>
      <c r="P1607" s="64"/>
      <c r="Q1607" s="64"/>
      <c r="R1607" s="38"/>
      <c r="S1607" s="39"/>
    </row>
    <row r="1608" spans="1:20" s="40" customFormat="1" ht="12" outlineLevel="3">
      <c r="A1608" s="41"/>
      <c r="B1608" s="42"/>
      <c r="C1608" s="43">
        <v>14</v>
      </c>
      <c r="D1608" s="44" t="s">
        <v>79</v>
      </c>
      <c r="E1608" s="45" t="s">
        <v>1471</v>
      </c>
      <c r="F1608" s="46" t="s">
        <v>1472</v>
      </c>
      <c r="G1608" s="44" t="s">
        <v>304</v>
      </c>
      <c r="H1608" s="47">
        <v>10</v>
      </c>
      <c r="I1608" s="72"/>
      <c r="J1608" s="48">
        <f>H1608*I1608</f>
        <v>0</v>
      </c>
      <c r="K1608" s="47"/>
      <c r="L1608" s="47">
        <f>H1608*K1608</f>
        <v>0</v>
      </c>
      <c r="M1608" s="47"/>
      <c r="N1608" s="47">
        <f>H1608*M1608</f>
        <v>0</v>
      </c>
      <c r="O1608" s="48">
        <v>21</v>
      </c>
      <c r="P1608" s="48">
        <f>J1608*(O1608/100)</f>
        <v>0</v>
      </c>
      <c r="Q1608" s="48">
        <f>J1608+P1608</f>
        <v>0</v>
      </c>
      <c r="R1608" s="39"/>
      <c r="S1608" s="39"/>
      <c r="T1608" s="39"/>
    </row>
    <row r="1609" spans="1:20" s="40" customFormat="1" ht="12" outlineLevel="4">
      <c r="A1609" s="49"/>
      <c r="B1609" s="50"/>
      <c r="C1609" s="50"/>
      <c r="D1609" s="51"/>
      <c r="E1609" s="52" t="s">
        <v>14</v>
      </c>
      <c r="F1609" s="53" t="s">
        <v>264</v>
      </c>
      <c r="G1609" s="51"/>
      <c r="H1609" s="54">
        <v>0</v>
      </c>
      <c r="I1609" s="55"/>
      <c r="J1609" s="56"/>
      <c r="K1609" s="54"/>
      <c r="L1609" s="54"/>
      <c r="M1609" s="54"/>
      <c r="N1609" s="54"/>
      <c r="O1609" s="56"/>
      <c r="P1609" s="56"/>
      <c r="Q1609" s="56"/>
      <c r="R1609" s="38"/>
      <c r="S1609" s="39"/>
    </row>
    <row r="1610" spans="1:20" s="40" customFormat="1" ht="12" outlineLevel="4">
      <c r="A1610" s="49"/>
      <c r="B1610" s="50"/>
      <c r="C1610" s="50"/>
      <c r="D1610" s="51"/>
      <c r="E1610" s="52"/>
      <c r="F1610" s="53" t="s">
        <v>1473</v>
      </c>
      <c r="G1610" s="51"/>
      <c r="H1610" s="54">
        <v>1</v>
      </c>
      <c r="I1610" s="55"/>
      <c r="J1610" s="56"/>
      <c r="K1610" s="54"/>
      <c r="L1610" s="54"/>
      <c r="M1610" s="54"/>
      <c r="N1610" s="54"/>
      <c r="O1610" s="56"/>
      <c r="P1610" s="56"/>
      <c r="Q1610" s="56"/>
      <c r="R1610" s="38"/>
      <c r="S1610" s="39"/>
    </row>
    <row r="1611" spans="1:20" s="40" customFormat="1" ht="12" outlineLevel="4">
      <c r="A1611" s="49"/>
      <c r="B1611" s="50"/>
      <c r="C1611" s="50"/>
      <c r="D1611" s="51"/>
      <c r="E1611" s="52"/>
      <c r="F1611" s="53" t="s">
        <v>1474</v>
      </c>
      <c r="G1611" s="51"/>
      <c r="H1611" s="54">
        <v>1</v>
      </c>
      <c r="I1611" s="55"/>
      <c r="J1611" s="56"/>
      <c r="K1611" s="54"/>
      <c r="L1611" s="54"/>
      <c r="M1611" s="54"/>
      <c r="N1611" s="54"/>
      <c r="O1611" s="56"/>
      <c r="P1611" s="56"/>
      <c r="Q1611" s="56"/>
      <c r="R1611" s="38"/>
      <c r="S1611" s="39"/>
    </row>
    <row r="1612" spans="1:20" s="40" customFormat="1" ht="12" outlineLevel="4">
      <c r="A1612" s="49"/>
      <c r="B1612" s="50"/>
      <c r="C1612" s="50"/>
      <c r="D1612" s="51"/>
      <c r="E1612" s="52"/>
      <c r="F1612" s="53" t="s">
        <v>272</v>
      </c>
      <c r="G1612" s="51"/>
      <c r="H1612" s="54">
        <v>0</v>
      </c>
      <c r="I1612" s="55"/>
      <c r="J1612" s="56"/>
      <c r="K1612" s="54"/>
      <c r="L1612" s="54"/>
      <c r="M1612" s="54"/>
      <c r="N1612" s="54"/>
      <c r="O1612" s="56"/>
      <c r="P1612" s="56"/>
      <c r="Q1612" s="56"/>
      <c r="R1612" s="38"/>
      <c r="S1612" s="39"/>
    </row>
    <row r="1613" spans="1:20" s="40" customFormat="1" ht="12" outlineLevel="4">
      <c r="A1613" s="49"/>
      <c r="B1613" s="50"/>
      <c r="C1613" s="50"/>
      <c r="D1613" s="51"/>
      <c r="E1613" s="52"/>
      <c r="F1613" s="53" t="s">
        <v>1475</v>
      </c>
      <c r="G1613" s="51"/>
      <c r="H1613" s="54">
        <v>1</v>
      </c>
      <c r="I1613" s="55"/>
      <c r="J1613" s="56"/>
      <c r="K1613" s="54"/>
      <c r="L1613" s="54"/>
      <c r="M1613" s="54"/>
      <c r="N1613" s="54"/>
      <c r="O1613" s="56"/>
      <c r="P1613" s="56"/>
      <c r="Q1613" s="56"/>
      <c r="R1613" s="38"/>
      <c r="S1613" s="39"/>
    </row>
    <row r="1614" spans="1:20" s="40" customFormat="1" ht="12" outlineLevel="4">
      <c r="A1614" s="49"/>
      <c r="B1614" s="50"/>
      <c r="C1614" s="50"/>
      <c r="D1614" s="51"/>
      <c r="E1614" s="52"/>
      <c r="F1614" s="53" t="s">
        <v>1476</v>
      </c>
      <c r="G1614" s="51"/>
      <c r="H1614" s="54">
        <v>1</v>
      </c>
      <c r="I1614" s="55"/>
      <c r="J1614" s="56"/>
      <c r="K1614" s="54"/>
      <c r="L1614" s="54"/>
      <c r="M1614" s="54"/>
      <c r="N1614" s="54"/>
      <c r="O1614" s="56"/>
      <c r="P1614" s="56"/>
      <c r="Q1614" s="56"/>
      <c r="R1614" s="38"/>
      <c r="S1614" s="39"/>
    </row>
    <row r="1615" spans="1:20" s="40" customFormat="1" ht="12" outlineLevel="4">
      <c r="A1615" s="49"/>
      <c r="B1615" s="50"/>
      <c r="C1615" s="50"/>
      <c r="D1615" s="51"/>
      <c r="E1615" s="52"/>
      <c r="F1615" s="53" t="s">
        <v>1477</v>
      </c>
      <c r="G1615" s="51"/>
      <c r="H1615" s="54">
        <v>1</v>
      </c>
      <c r="I1615" s="55"/>
      <c r="J1615" s="56"/>
      <c r="K1615" s="54"/>
      <c r="L1615" s="54"/>
      <c r="M1615" s="54"/>
      <c r="N1615" s="54"/>
      <c r="O1615" s="56"/>
      <c r="P1615" s="56"/>
      <c r="Q1615" s="56"/>
      <c r="R1615" s="38"/>
      <c r="S1615" s="39"/>
    </row>
    <row r="1616" spans="1:20" s="40" customFormat="1" ht="12" outlineLevel="4">
      <c r="A1616" s="49"/>
      <c r="B1616" s="50"/>
      <c r="C1616" s="50"/>
      <c r="D1616" s="51"/>
      <c r="E1616" s="52"/>
      <c r="F1616" s="53" t="s">
        <v>1478</v>
      </c>
      <c r="G1616" s="51"/>
      <c r="H1616" s="54">
        <v>1</v>
      </c>
      <c r="I1616" s="55"/>
      <c r="J1616" s="56"/>
      <c r="K1616" s="54"/>
      <c r="L1616" s="54"/>
      <c r="M1616" s="54"/>
      <c r="N1616" s="54"/>
      <c r="O1616" s="56"/>
      <c r="P1616" s="56"/>
      <c r="Q1616" s="56"/>
      <c r="R1616" s="38"/>
      <c r="S1616" s="39"/>
    </row>
    <row r="1617" spans="1:20" s="40" customFormat="1" ht="12" outlineLevel="4">
      <c r="A1617" s="49"/>
      <c r="B1617" s="50"/>
      <c r="C1617" s="50"/>
      <c r="D1617" s="51"/>
      <c r="E1617" s="52"/>
      <c r="F1617" s="53" t="s">
        <v>1479</v>
      </c>
      <c r="G1617" s="51"/>
      <c r="H1617" s="54">
        <v>1</v>
      </c>
      <c r="I1617" s="55"/>
      <c r="J1617" s="56"/>
      <c r="K1617" s="54"/>
      <c r="L1617" s="54"/>
      <c r="M1617" s="54"/>
      <c r="N1617" s="54"/>
      <c r="O1617" s="56"/>
      <c r="P1617" s="56"/>
      <c r="Q1617" s="56"/>
      <c r="R1617" s="38"/>
      <c r="S1617" s="39"/>
    </row>
    <row r="1618" spans="1:20" s="40" customFormat="1" ht="12" outlineLevel="4">
      <c r="A1618" s="49"/>
      <c r="B1618" s="50"/>
      <c r="C1618" s="50"/>
      <c r="D1618" s="51"/>
      <c r="E1618" s="52"/>
      <c r="F1618" s="53" t="s">
        <v>1480</v>
      </c>
      <c r="G1618" s="51"/>
      <c r="H1618" s="54">
        <v>1</v>
      </c>
      <c r="I1618" s="55"/>
      <c r="J1618" s="56"/>
      <c r="K1618" s="54"/>
      <c r="L1618" s="54"/>
      <c r="M1618" s="54"/>
      <c r="N1618" s="54"/>
      <c r="O1618" s="56"/>
      <c r="P1618" s="56"/>
      <c r="Q1618" s="56"/>
      <c r="R1618" s="38"/>
      <c r="S1618" s="39"/>
    </row>
    <row r="1619" spans="1:20" s="40" customFormat="1" ht="12" outlineLevel="4">
      <c r="A1619" s="49"/>
      <c r="B1619" s="50"/>
      <c r="C1619" s="50"/>
      <c r="D1619" s="51"/>
      <c r="E1619" s="52"/>
      <c r="F1619" s="53" t="s">
        <v>1481</v>
      </c>
      <c r="G1619" s="51"/>
      <c r="H1619" s="54">
        <v>1</v>
      </c>
      <c r="I1619" s="55"/>
      <c r="J1619" s="56"/>
      <c r="K1619" s="54"/>
      <c r="L1619" s="54"/>
      <c r="M1619" s="54"/>
      <c r="N1619" s="54"/>
      <c r="O1619" s="56"/>
      <c r="P1619" s="56"/>
      <c r="Q1619" s="56"/>
      <c r="R1619" s="38"/>
      <c r="S1619" s="39"/>
    </row>
    <row r="1620" spans="1:20" s="40" customFormat="1" ht="12" outlineLevel="4">
      <c r="A1620" s="49"/>
      <c r="B1620" s="50"/>
      <c r="C1620" s="50"/>
      <c r="D1620" s="51"/>
      <c r="E1620" s="52"/>
      <c r="F1620" s="53" t="s">
        <v>1482</v>
      </c>
      <c r="G1620" s="51"/>
      <c r="H1620" s="54">
        <v>1</v>
      </c>
      <c r="I1620" s="55"/>
      <c r="J1620" s="56"/>
      <c r="K1620" s="54"/>
      <c r="L1620" s="54"/>
      <c r="M1620" s="54"/>
      <c r="N1620" s="54"/>
      <c r="O1620" s="56"/>
      <c r="P1620" s="56"/>
      <c r="Q1620" s="56"/>
      <c r="R1620" s="38"/>
      <c r="S1620" s="39"/>
    </row>
    <row r="1621" spans="1:20" s="40" customFormat="1" ht="7.5" customHeight="1" outlineLevel="4">
      <c r="A1621" s="39"/>
      <c r="B1621" s="57"/>
      <c r="C1621" s="58"/>
      <c r="D1621" s="59"/>
      <c r="E1621" s="60"/>
      <c r="F1621" s="61"/>
      <c r="G1621" s="59"/>
      <c r="H1621" s="62"/>
      <c r="I1621" s="63"/>
      <c r="J1621" s="64"/>
      <c r="K1621" s="65"/>
      <c r="L1621" s="65"/>
      <c r="M1621" s="65"/>
      <c r="N1621" s="65"/>
      <c r="O1621" s="64"/>
      <c r="P1621" s="64"/>
      <c r="Q1621" s="64"/>
      <c r="R1621" s="38"/>
      <c r="S1621" s="39"/>
    </row>
    <row r="1622" spans="1:20" s="40" customFormat="1" ht="12" outlineLevel="3">
      <c r="A1622" s="41"/>
      <c r="B1622" s="42"/>
      <c r="C1622" s="43">
        <v>15</v>
      </c>
      <c r="D1622" s="44" t="s">
        <v>123</v>
      </c>
      <c r="E1622" s="45" t="s">
        <v>1483</v>
      </c>
      <c r="F1622" s="46" t="s">
        <v>1484</v>
      </c>
      <c r="G1622" s="44" t="s">
        <v>304</v>
      </c>
      <c r="H1622" s="47">
        <v>10</v>
      </c>
      <c r="I1622" s="72"/>
      <c r="J1622" s="48">
        <f>H1622*I1622</f>
        <v>0</v>
      </c>
      <c r="K1622" s="47">
        <v>1.7500000000000002E-2</v>
      </c>
      <c r="L1622" s="47">
        <f>H1622*K1622</f>
        <v>0.17500000000000002</v>
      </c>
      <c r="M1622" s="47"/>
      <c r="N1622" s="47">
        <f>H1622*M1622</f>
        <v>0</v>
      </c>
      <c r="O1622" s="48">
        <v>21</v>
      </c>
      <c r="P1622" s="48">
        <f>J1622*(O1622/100)</f>
        <v>0</v>
      </c>
      <c r="Q1622" s="48">
        <f>J1622+P1622</f>
        <v>0</v>
      </c>
      <c r="R1622" s="39"/>
      <c r="S1622" s="39"/>
      <c r="T1622" s="39"/>
    </row>
    <row r="1623" spans="1:20" s="40" customFormat="1" ht="12" outlineLevel="4">
      <c r="A1623" s="49"/>
      <c r="B1623" s="50"/>
      <c r="C1623" s="50"/>
      <c r="D1623" s="51"/>
      <c r="E1623" s="52" t="s">
        <v>14</v>
      </c>
      <c r="F1623" s="53" t="s">
        <v>264</v>
      </c>
      <c r="G1623" s="51"/>
      <c r="H1623" s="54">
        <v>0</v>
      </c>
      <c r="I1623" s="55"/>
      <c r="J1623" s="56"/>
      <c r="K1623" s="54"/>
      <c r="L1623" s="54"/>
      <c r="M1623" s="54"/>
      <c r="N1623" s="54"/>
      <c r="O1623" s="56"/>
      <c r="P1623" s="56"/>
      <c r="Q1623" s="56"/>
      <c r="R1623" s="38"/>
      <c r="S1623" s="39"/>
    </row>
    <row r="1624" spans="1:20" s="40" customFormat="1" ht="12" outlineLevel="4">
      <c r="A1624" s="49"/>
      <c r="B1624" s="50"/>
      <c r="C1624" s="50"/>
      <c r="D1624" s="51"/>
      <c r="E1624" s="52"/>
      <c r="F1624" s="53" t="s">
        <v>1443</v>
      </c>
      <c r="G1624" s="51"/>
      <c r="H1624" s="54">
        <v>1</v>
      </c>
      <c r="I1624" s="55"/>
      <c r="J1624" s="56"/>
      <c r="K1624" s="54"/>
      <c r="L1624" s="54"/>
      <c r="M1624" s="54"/>
      <c r="N1624" s="54"/>
      <c r="O1624" s="56"/>
      <c r="P1624" s="56"/>
      <c r="Q1624" s="56"/>
      <c r="R1624" s="38"/>
      <c r="S1624" s="39"/>
    </row>
    <row r="1625" spans="1:20" s="40" customFormat="1" ht="12" outlineLevel="4">
      <c r="A1625" s="49"/>
      <c r="B1625" s="50"/>
      <c r="C1625" s="50"/>
      <c r="D1625" s="51"/>
      <c r="E1625" s="52"/>
      <c r="F1625" s="53" t="s">
        <v>1444</v>
      </c>
      <c r="G1625" s="51"/>
      <c r="H1625" s="54">
        <v>1</v>
      </c>
      <c r="I1625" s="55"/>
      <c r="J1625" s="56"/>
      <c r="K1625" s="54"/>
      <c r="L1625" s="54"/>
      <c r="M1625" s="54"/>
      <c r="N1625" s="54"/>
      <c r="O1625" s="56"/>
      <c r="P1625" s="56"/>
      <c r="Q1625" s="56"/>
      <c r="R1625" s="38"/>
      <c r="S1625" s="39"/>
    </row>
    <row r="1626" spans="1:20" s="40" customFormat="1" ht="12" outlineLevel="4">
      <c r="A1626" s="49"/>
      <c r="B1626" s="50"/>
      <c r="C1626" s="50"/>
      <c r="D1626" s="51"/>
      <c r="E1626" s="52"/>
      <c r="F1626" s="53" t="s">
        <v>1446</v>
      </c>
      <c r="G1626" s="51"/>
      <c r="H1626" s="54">
        <v>1</v>
      </c>
      <c r="I1626" s="55"/>
      <c r="J1626" s="56"/>
      <c r="K1626" s="54"/>
      <c r="L1626" s="54"/>
      <c r="M1626" s="54"/>
      <c r="N1626" s="54"/>
      <c r="O1626" s="56"/>
      <c r="P1626" s="56"/>
      <c r="Q1626" s="56"/>
      <c r="R1626" s="38"/>
      <c r="S1626" s="39"/>
    </row>
    <row r="1627" spans="1:20" s="40" customFormat="1" ht="12" outlineLevel="4">
      <c r="A1627" s="49"/>
      <c r="B1627" s="50"/>
      <c r="C1627" s="50"/>
      <c r="D1627" s="51"/>
      <c r="E1627" s="52"/>
      <c r="F1627" s="53" t="s">
        <v>1450</v>
      </c>
      <c r="G1627" s="51"/>
      <c r="H1627" s="54">
        <v>1</v>
      </c>
      <c r="I1627" s="55"/>
      <c r="J1627" s="56"/>
      <c r="K1627" s="54"/>
      <c r="L1627" s="54"/>
      <c r="M1627" s="54"/>
      <c r="N1627" s="54"/>
      <c r="O1627" s="56"/>
      <c r="P1627" s="56"/>
      <c r="Q1627" s="56"/>
      <c r="R1627" s="38"/>
      <c r="S1627" s="39"/>
    </row>
    <row r="1628" spans="1:20" s="40" customFormat="1" ht="12" outlineLevel="4">
      <c r="A1628" s="49"/>
      <c r="B1628" s="50"/>
      <c r="C1628" s="50"/>
      <c r="D1628" s="51"/>
      <c r="E1628" s="52"/>
      <c r="F1628" s="53" t="s">
        <v>1451</v>
      </c>
      <c r="G1628" s="51"/>
      <c r="H1628" s="54">
        <v>1</v>
      </c>
      <c r="I1628" s="55"/>
      <c r="J1628" s="56"/>
      <c r="K1628" s="54"/>
      <c r="L1628" s="54"/>
      <c r="M1628" s="54"/>
      <c r="N1628" s="54"/>
      <c r="O1628" s="56"/>
      <c r="P1628" s="56"/>
      <c r="Q1628" s="56"/>
      <c r="R1628" s="38"/>
      <c r="S1628" s="39"/>
    </row>
    <row r="1629" spans="1:20" s="40" customFormat="1" ht="12" outlineLevel="4">
      <c r="A1629" s="49"/>
      <c r="B1629" s="50"/>
      <c r="C1629" s="50"/>
      <c r="D1629" s="51"/>
      <c r="E1629" s="52"/>
      <c r="F1629" s="53" t="s">
        <v>272</v>
      </c>
      <c r="G1629" s="51"/>
      <c r="H1629" s="54">
        <v>0</v>
      </c>
      <c r="I1629" s="55"/>
      <c r="J1629" s="56"/>
      <c r="K1629" s="54"/>
      <c r="L1629" s="54"/>
      <c r="M1629" s="54"/>
      <c r="N1629" s="54"/>
      <c r="O1629" s="56"/>
      <c r="P1629" s="56"/>
      <c r="Q1629" s="56"/>
      <c r="R1629" s="38"/>
      <c r="S1629" s="39"/>
    </row>
    <row r="1630" spans="1:20" s="40" customFormat="1" ht="12" outlineLevel="4">
      <c r="A1630" s="49"/>
      <c r="B1630" s="50"/>
      <c r="C1630" s="50"/>
      <c r="D1630" s="51"/>
      <c r="E1630" s="52"/>
      <c r="F1630" s="53" t="s">
        <v>1454</v>
      </c>
      <c r="G1630" s="51"/>
      <c r="H1630" s="54">
        <v>1</v>
      </c>
      <c r="I1630" s="55"/>
      <c r="J1630" s="56"/>
      <c r="K1630" s="54"/>
      <c r="L1630" s="54"/>
      <c r="M1630" s="54"/>
      <c r="N1630" s="54"/>
      <c r="O1630" s="56"/>
      <c r="P1630" s="56"/>
      <c r="Q1630" s="56"/>
      <c r="R1630" s="38"/>
      <c r="S1630" s="39"/>
    </row>
    <row r="1631" spans="1:20" s="40" customFormat="1" ht="12" outlineLevel="4">
      <c r="A1631" s="49"/>
      <c r="B1631" s="50"/>
      <c r="C1631" s="50"/>
      <c r="D1631" s="51"/>
      <c r="E1631" s="52"/>
      <c r="F1631" s="53" t="s">
        <v>1455</v>
      </c>
      <c r="G1631" s="51"/>
      <c r="H1631" s="54">
        <v>1</v>
      </c>
      <c r="I1631" s="55"/>
      <c r="J1631" s="56"/>
      <c r="K1631" s="54"/>
      <c r="L1631" s="54"/>
      <c r="M1631" s="54"/>
      <c r="N1631" s="54"/>
      <c r="O1631" s="56"/>
      <c r="P1631" s="56"/>
      <c r="Q1631" s="56"/>
      <c r="R1631" s="38"/>
      <c r="S1631" s="39"/>
    </row>
    <row r="1632" spans="1:20" s="40" customFormat="1" ht="12" outlineLevel="4">
      <c r="A1632" s="49"/>
      <c r="B1632" s="50"/>
      <c r="C1632" s="50"/>
      <c r="D1632" s="51"/>
      <c r="E1632" s="52"/>
      <c r="F1632" s="53" t="s">
        <v>1457</v>
      </c>
      <c r="G1632" s="51"/>
      <c r="H1632" s="54">
        <v>1</v>
      </c>
      <c r="I1632" s="55"/>
      <c r="J1632" s="56"/>
      <c r="K1632" s="54"/>
      <c r="L1632" s="54"/>
      <c r="M1632" s="54"/>
      <c r="N1632" s="54"/>
      <c r="O1632" s="56"/>
      <c r="P1632" s="56"/>
      <c r="Q1632" s="56"/>
      <c r="R1632" s="38"/>
      <c r="S1632" s="39"/>
    </row>
    <row r="1633" spans="1:20" s="40" customFormat="1" ht="12" outlineLevel="4">
      <c r="A1633" s="49"/>
      <c r="B1633" s="50"/>
      <c r="C1633" s="50"/>
      <c r="D1633" s="51"/>
      <c r="E1633" s="52"/>
      <c r="F1633" s="53" t="s">
        <v>1470</v>
      </c>
      <c r="G1633" s="51"/>
      <c r="H1633" s="54">
        <v>1</v>
      </c>
      <c r="I1633" s="55"/>
      <c r="J1633" s="56"/>
      <c r="K1633" s="54"/>
      <c r="L1633" s="54"/>
      <c r="M1633" s="54"/>
      <c r="N1633" s="54"/>
      <c r="O1633" s="56"/>
      <c r="P1633" s="56"/>
      <c r="Q1633" s="56"/>
      <c r="R1633" s="38"/>
      <c r="S1633" s="39"/>
    </row>
    <row r="1634" spans="1:20" s="40" customFormat="1" ht="12" outlineLevel="4">
      <c r="A1634" s="49"/>
      <c r="B1634" s="50"/>
      <c r="C1634" s="50"/>
      <c r="D1634" s="51"/>
      <c r="E1634" s="52"/>
      <c r="F1634" s="53" t="s">
        <v>1470</v>
      </c>
      <c r="G1634" s="51"/>
      <c r="H1634" s="54">
        <v>1</v>
      </c>
      <c r="I1634" s="55"/>
      <c r="J1634" s="56"/>
      <c r="K1634" s="54"/>
      <c r="L1634" s="54"/>
      <c r="M1634" s="54"/>
      <c r="N1634" s="54"/>
      <c r="O1634" s="56"/>
      <c r="P1634" s="56"/>
      <c r="Q1634" s="56"/>
      <c r="R1634" s="38"/>
      <c r="S1634" s="39"/>
    </row>
    <row r="1635" spans="1:20" s="40" customFormat="1" ht="7.5" customHeight="1" outlineLevel="4">
      <c r="A1635" s="39"/>
      <c r="B1635" s="57"/>
      <c r="C1635" s="58"/>
      <c r="D1635" s="59"/>
      <c r="E1635" s="60"/>
      <c r="F1635" s="61"/>
      <c r="G1635" s="59"/>
      <c r="H1635" s="62"/>
      <c r="I1635" s="63"/>
      <c r="J1635" s="64"/>
      <c r="K1635" s="65"/>
      <c r="L1635" s="65"/>
      <c r="M1635" s="65"/>
      <c r="N1635" s="65"/>
      <c r="O1635" s="64"/>
      <c r="P1635" s="64"/>
      <c r="Q1635" s="64"/>
      <c r="R1635" s="38"/>
      <c r="S1635" s="39"/>
    </row>
    <row r="1636" spans="1:20" s="40" customFormat="1" ht="12" outlineLevel="3">
      <c r="A1636" s="41"/>
      <c r="B1636" s="42"/>
      <c r="C1636" s="43">
        <v>16</v>
      </c>
      <c r="D1636" s="44" t="s">
        <v>123</v>
      </c>
      <c r="E1636" s="45" t="s">
        <v>1485</v>
      </c>
      <c r="F1636" s="46" t="s">
        <v>1486</v>
      </c>
      <c r="G1636" s="44" t="s">
        <v>304</v>
      </c>
      <c r="H1636" s="47">
        <v>5</v>
      </c>
      <c r="I1636" s="72"/>
      <c r="J1636" s="48">
        <f>H1636*I1636</f>
        <v>0</v>
      </c>
      <c r="K1636" s="47">
        <v>1.95E-2</v>
      </c>
      <c r="L1636" s="47">
        <f>H1636*K1636</f>
        <v>9.7500000000000003E-2</v>
      </c>
      <c r="M1636" s="47"/>
      <c r="N1636" s="47">
        <f>H1636*M1636</f>
        <v>0</v>
      </c>
      <c r="O1636" s="48">
        <v>21</v>
      </c>
      <c r="P1636" s="48">
        <f>J1636*(O1636/100)</f>
        <v>0</v>
      </c>
      <c r="Q1636" s="48">
        <f>J1636+P1636</f>
        <v>0</v>
      </c>
      <c r="R1636" s="39"/>
      <c r="S1636" s="39"/>
      <c r="T1636" s="39"/>
    </row>
    <row r="1637" spans="1:20" s="40" customFormat="1" ht="12" outlineLevel="4">
      <c r="A1637" s="49"/>
      <c r="B1637" s="50"/>
      <c r="C1637" s="50"/>
      <c r="D1637" s="51"/>
      <c r="E1637" s="52" t="s">
        <v>14</v>
      </c>
      <c r="F1637" s="53" t="s">
        <v>264</v>
      </c>
      <c r="G1637" s="51"/>
      <c r="H1637" s="54">
        <v>0</v>
      </c>
      <c r="I1637" s="55"/>
      <c r="J1637" s="56"/>
      <c r="K1637" s="54"/>
      <c r="L1637" s="54"/>
      <c r="M1637" s="54"/>
      <c r="N1637" s="54"/>
      <c r="O1637" s="56"/>
      <c r="P1637" s="56"/>
      <c r="Q1637" s="56"/>
      <c r="R1637" s="38"/>
      <c r="S1637" s="39"/>
    </row>
    <row r="1638" spans="1:20" s="40" customFormat="1" ht="12" outlineLevel="4">
      <c r="A1638" s="49"/>
      <c r="B1638" s="50"/>
      <c r="C1638" s="50"/>
      <c r="D1638" s="51"/>
      <c r="E1638" s="52"/>
      <c r="F1638" s="53" t="s">
        <v>1439</v>
      </c>
      <c r="G1638" s="51"/>
      <c r="H1638" s="54">
        <v>1</v>
      </c>
      <c r="I1638" s="55"/>
      <c r="J1638" s="56"/>
      <c r="K1638" s="54"/>
      <c r="L1638" s="54"/>
      <c r="M1638" s="54"/>
      <c r="N1638" s="54"/>
      <c r="O1638" s="56"/>
      <c r="P1638" s="56"/>
      <c r="Q1638" s="56"/>
      <c r="R1638" s="38"/>
      <c r="S1638" s="39"/>
    </row>
    <row r="1639" spans="1:20" s="40" customFormat="1" ht="12" outlineLevel="4">
      <c r="A1639" s="49"/>
      <c r="B1639" s="50"/>
      <c r="C1639" s="50"/>
      <c r="D1639" s="51"/>
      <c r="E1639" s="52"/>
      <c r="F1639" s="53" t="s">
        <v>1440</v>
      </c>
      <c r="G1639" s="51"/>
      <c r="H1639" s="54">
        <v>1</v>
      </c>
      <c r="I1639" s="55"/>
      <c r="J1639" s="56"/>
      <c r="K1639" s="54"/>
      <c r="L1639" s="54"/>
      <c r="M1639" s="54"/>
      <c r="N1639" s="54"/>
      <c r="O1639" s="56"/>
      <c r="P1639" s="56"/>
      <c r="Q1639" s="56"/>
      <c r="R1639" s="38"/>
      <c r="S1639" s="39"/>
    </row>
    <row r="1640" spans="1:20" s="40" customFormat="1" ht="12" outlineLevel="4">
      <c r="A1640" s="49"/>
      <c r="B1640" s="50"/>
      <c r="C1640" s="50"/>
      <c r="D1640" s="51"/>
      <c r="E1640" s="52"/>
      <c r="F1640" s="53" t="s">
        <v>1445</v>
      </c>
      <c r="G1640" s="51"/>
      <c r="H1640" s="54">
        <v>1</v>
      </c>
      <c r="I1640" s="55"/>
      <c r="J1640" s="56"/>
      <c r="K1640" s="54"/>
      <c r="L1640" s="54"/>
      <c r="M1640" s="54"/>
      <c r="N1640" s="54"/>
      <c r="O1640" s="56"/>
      <c r="P1640" s="56"/>
      <c r="Q1640" s="56"/>
      <c r="R1640" s="38"/>
      <c r="S1640" s="39"/>
    </row>
    <row r="1641" spans="1:20" s="40" customFormat="1" ht="12" outlineLevel="4">
      <c r="A1641" s="49"/>
      <c r="B1641" s="50"/>
      <c r="C1641" s="50"/>
      <c r="D1641" s="51"/>
      <c r="E1641" s="52"/>
      <c r="F1641" s="53" t="s">
        <v>1447</v>
      </c>
      <c r="G1641" s="51"/>
      <c r="H1641" s="54">
        <v>1</v>
      </c>
      <c r="I1641" s="55"/>
      <c r="J1641" s="56"/>
      <c r="K1641" s="54"/>
      <c r="L1641" s="54"/>
      <c r="M1641" s="54"/>
      <c r="N1641" s="54"/>
      <c r="O1641" s="56"/>
      <c r="P1641" s="56"/>
      <c r="Q1641" s="56"/>
      <c r="R1641" s="38"/>
      <c r="S1641" s="39"/>
    </row>
    <row r="1642" spans="1:20" s="40" customFormat="1" ht="12" outlineLevel="4">
      <c r="A1642" s="49"/>
      <c r="B1642" s="50"/>
      <c r="C1642" s="50"/>
      <c r="D1642" s="51"/>
      <c r="E1642" s="52"/>
      <c r="F1642" s="53" t="s">
        <v>272</v>
      </c>
      <c r="G1642" s="51"/>
      <c r="H1642" s="54">
        <v>0</v>
      </c>
      <c r="I1642" s="55"/>
      <c r="J1642" s="56"/>
      <c r="K1642" s="54"/>
      <c r="L1642" s="54"/>
      <c r="M1642" s="54"/>
      <c r="N1642" s="54"/>
      <c r="O1642" s="56"/>
      <c r="P1642" s="56"/>
      <c r="Q1642" s="56"/>
      <c r="R1642" s="38"/>
      <c r="S1642" s="39"/>
    </row>
    <row r="1643" spans="1:20" s="40" customFormat="1" ht="12" outlineLevel="4">
      <c r="A1643" s="49"/>
      <c r="B1643" s="50"/>
      <c r="C1643" s="50"/>
      <c r="D1643" s="51"/>
      <c r="E1643" s="52"/>
      <c r="F1643" s="53" t="s">
        <v>1456</v>
      </c>
      <c r="G1643" s="51"/>
      <c r="H1643" s="54">
        <v>1</v>
      </c>
      <c r="I1643" s="55"/>
      <c r="J1643" s="56"/>
      <c r="K1643" s="54"/>
      <c r="L1643" s="54"/>
      <c r="M1643" s="54"/>
      <c r="N1643" s="54"/>
      <c r="O1643" s="56"/>
      <c r="P1643" s="56"/>
      <c r="Q1643" s="56"/>
      <c r="R1643" s="38"/>
      <c r="S1643" s="39"/>
    </row>
    <row r="1644" spans="1:20" s="40" customFormat="1" ht="7.5" customHeight="1" outlineLevel="4">
      <c r="A1644" s="39"/>
      <c r="B1644" s="57"/>
      <c r="C1644" s="58"/>
      <c r="D1644" s="59"/>
      <c r="E1644" s="60"/>
      <c r="F1644" s="61"/>
      <c r="G1644" s="59"/>
      <c r="H1644" s="62"/>
      <c r="I1644" s="63"/>
      <c r="J1644" s="64"/>
      <c r="K1644" s="65"/>
      <c r="L1644" s="65"/>
      <c r="M1644" s="65"/>
      <c r="N1644" s="65"/>
      <c r="O1644" s="64"/>
      <c r="P1644" s="64"/>
      <c r="Q1644" s="64"/>
      <c r="R1644" s="38"/>
      <c r="S1644" s="39"/>
    </row>
    <row r="1645" spans="1:20" s="40" customFormat="1" ht="12" outlineLevel="3">
      <c r="A1645" s="41"/>
      <c r="B1645" s="42"/>
      <c r="C1645" s="43">
        <v>17</v>
      </c>
      <c r="D1645" s="44" t="s">
        <v>123</v>
      </c>
      <c r="E1645" s="45" t="s">
        <v>1487</v>
      </c>
      <c r="F1645" s="46" t="s">
        <v>1488</v>
      </c>
      <c r="G1645" s="44" t="s">
        <v>304</v>
      </c>
      <c r="H1645" s="47">
        <v>5</v>
      </c>
      <c r="I1645" s="72"/>
      <c r="J1645" s="48">
        <f>H1645*I1645</f>
        <v>0</v>
      </c>
      <c r="K1645" s="47">
        <v>2.0500000000000001E-2</v>
      </c>
      <c r="L1645" s="47">
        <f>H1645*K1645</f>
        <v>0.10250000000000001</v>
      </c>
      <c r="M1645" s="47"/>
      <c r="N1645" s="47">
        <f>H1645*M1645</f>
        <v>0</v>
      </c>
      <c r="O1645" s="48">
        <v>21</v>
      </c>
      <c r="P1645" s="48">
        <f>J1645*(O1645/100)</f>
        <v>0</v>
      </c>
      <c r="Q1645" s="48">
        <f>J1645+P1645</f>
        <v>0</v>
      </c>
      <c r="R1645" s="39"/>
      <c r="S1645" s="39"/>
      <c r="T1645" s="39"/>
    </row>
    <row r="1646" spans="1:20" s="40" customFormat="1" ht="12" outlineLevel="4">
      <c r="A1646" s="49"/>
      <c r="B1646" s="50"/>
      <c r="C1646" s="50"/>
      <c r="D1646" s="51"/>
      <c r="E1646" s="52" t="s">
        <v>14</v>
      </c>
      <c r="F1646" s="53" t="s">
        <v>264</v>
      </c>
      <c r="G1646" s="51"/>
      <c r="H1646" s="54">
        <v>0</v>
      </c>
      <c r="I1646" s="55"/>
      <c r="J1646" s="56"/>
      <c r="K1646" s="54"/>
      <c r="L1646" s="54"/>
      <c r="M1646" s="54"/>
      <c r="N1646" s="54"/>
      <c r="O1646" s="56"/>
      <c r="P1646" s="56"/>
      <c r="Q1646" s="56"/>
      <c r="R1646" s="38"/>
      <c r="S1646" s="39"/>
    </row>
    <row r="1647" spans="1:20" s="40" customFormat="1" ht="12" outlineLevel="4">
      <c r="A1647" s="49"/>
      <c r="B1647" s="50"/>
      <c r="C1647" s="50"/>
      <c r="D1647" s="51"/>
      <c r="E1647" s="52"/>
      <c r="F1647" s="53" t="s">
        <v>1473</v>
      </c>
      <c r="G1647" s="51"/>
      <c r="H1647" s="54">
        <v>1</v>
      </c>
      <c r="I1647" s="55"/>
      <c r="J1647" s="56"/>
      <c r="K1647" s="54"/>
      <c r="L1647" s="54"/>
      <c r="M1647" s="54"/>
      <c r="N1647" s="54"/>
      <c r="O1647" s="56"/>
      <c r="P1647" s="56"/>
      <c r="Q1647" s="56"/>
      <c r="R1647" s="38"/>
      <c r="S1647" s="39"/>
    </row>
    <row r="1648" spans="1:20" s="40" customFormat="1" ht="12" outlineLevel="4">
      <c r="A1648" s="49"/>
      <c r="B1648" s="50"/>
      <c r="C1648" s="50"/>
      <c r="D1648" s="51"/>
      <c r="E1648" s="52"/>
      <c r="F1648" s="53" t="s">
        <v>272</v>
      </c>
      <c r="G1648" s="51"/>
      <c r="H1648" s="54">
        <v>0</v>
      </c>
      <c r="I1648" s="55"/>
      <c r="J1648" s="56"/>
      <c r="K1648" s="54"/>
      <c r="L1648" s="54"/>
      <c r="M1648" s="54"/>
      <c r="N1648" s="54"/>
      <c r="O1648" s="56"/>
      <c r="P1648" s="56"/>
      <c r="Q1648" s="56"/>
      <c r="R1648" s="38"/>
      <c r="S1648" s="39"/>
    </row>
    <row r="1649" spans="1:20" s="40" customFormat="1" ht="12" outlineLevel="4">
      <c r="A1649" s="49"/>
      <c r="B1649" s="50"/>
      <c r="C1649" s="50"/>
      <c r="D1649" s="51"/>
      <c r="E1649" s="52"/>
      <c r="F1649" s="53" t="s">
        <v>1476</v>
      </c>
      <c r="G1649" s="51"/>
      <c r="H1649" s="54">
        <v>1</v>
      </c>
      <c r="I1649" s="55"/>
      <c r="J1649" s="56"/>
      <c r="K1649" s="54"/>
      <c r="L1649" s="54"/>
      <c r="M1649" s="54"/>
      <c r="N1649" s="54"/>
      <c r="O1649" s="56"/>
      <c r="P1649" s="56"/>
      <c r="Q1649" s="56"/>
      <c r="R1649" s="38"/>
      <c r="S1649" s="39"/>
    </row>
    <row r="1650" spans="1:20" s="40" customFormat="1" ht="12" outlineLevel="4">
      <c r="A1650" s="49"/>
      <c r="B1650" s="50"/>
      <c r="C1650" s="50"/>
      <c r="D1650" s="51"/>
      <c r="E1650" s="52"/>
      <c r="F1650" s="53" t="s">
        <v>1477</v>
      </c>
      <c r="G1650" s="51"/>
      <c r="H1650" s="54">
        <v>1</v>
      </c>
      <c r="I1650" s="55"/>
      <c r="J1650" s="56"/>
      <c r="K1650" s="54"/>
      <c r="L1650" s="54"/>
      <c r="M1650" s="54"/>
      <c r="N1650" s="54"/>
      <c r="O1650" s="56"/>
      <c r="P1650" s="56"/>
      <c r="Q1650" s="56"/>
      <c r="R1650" s="38"/>
      <c r="S1650" s="39"/>
    </row>
    <row r="1651" spans="1:20" s="40" customFormat="1" ht="12" outlineLevel="4">
      <c r="A1651" s="49"/>
      <c r="B1651" s="50"/>
      <c r="C1651" s="50"/>
      <c r="D1651" s="51"/>
      <c r="E1651" s="52"/>
      <c r="F1651" s="53" t="s">
        <v>1478</v>
      </c>
      <c r="G1651" s="51"/>
      <c r="H1651" s="54">
        <v>1</v>
      </c>
      <c r="I1651" s="55"/>
      <c r="J1651" s="56"/>
      <c r="K1651" s="54"/>
      <c r="L1651" s="54"/>
      <c r="M1651" s="54"/>
      <c r="N1651" s="54"/>
      <c r="O1651" s="56"/>
      <c r="P1651" s="56"/>
      <c r="Q1651" s="56"/>
      <c r="R1651" s="38"/>
      <c r="S1651" s="39"/>
    </row>
    <row r="1652" spans="1:20" s="40" customFormat="1" ht="12" outlineLevel="4">
      <c r="A1652" s="49"/>
      <c r="B1652" s="50"/>
      <c r="C1652" s="50"/>
      <c r="D1652" s="51"/>
      <c r="E1652" s="52"/>
      <c r="F1652" s="53" t="s">
        <v>1479</v>
      </c>
      <c r="G1652" s="51"/>
      <c r="H1652" s="54">
        <v>1</v>
      </c>
      <c r="I1652" s="55"/>
      <c r="J1652" s="56"/>
      <c r="K1652" s="54"/>
      <c r="L1652" s="54"/>
      <c r="M1652" s="54"/>
      <c r="N1652" s="54"/>
      <c r="O1652" s="56"/>
      <c r="P1652" s="56"/>
      <c r="Q1652" s="56"/>
      <c r="R1652" s="38"/>
      <c r="S1652" s="39"/>
    </row>
    <row r="1653" spans="1:20" s="40" customFormat="1" ht="7.5" customHeight="1" outlineLevel="4">
      <c r="A1653" s="39"/>
      <c r="B1653" s="57"/>
      <c r="C1653" s="58"/>
      <c r="D1653" s="59"/>
      <c r="E1653" s="60"/>
      <c r="F1653" s="61"/>
      <c r="G1653" s="59"/>
      <c r="H1653" s="62"/>
      <c r="I1653" s="63"/>
      <c r="J1653" s="64"/>
      <c r="K1653" s="65"/>
      <c r="L1653" s="65"/>
      <c r="M1653" s="65"/>
      <c r="N1653" s="65"/>
      <c r="O1653" s="64"/>
      <c r="P1653" s="64"/>
      <c r="Q1653" s="64"/>
      <c r="R1653" s="38"/>
      <c r="S1653" s="39"/>
    </row>
    <row r="1654" spans="1:20" s="40" customFormat="1" ht="12" outlineLevel="3">
      <c r="A1654" s="41"/>
      <c r="B1654" s="42"/>
      <c r="C1654" s="43">
        <v>18</v>
      </c>
      <c r="D1654" s="44" t="s">
        <v>123</v>
      </c>
      <c r="E1654" s="45" t="s">
        <v>1489</v>
      </c>
      <c r="F1654" s="46" t="s">
        <v>1490</v>
      </c>
      <c r="G1654" s="44" t="s">
        <v>304</v>
      </c>
      <c r="H1654" s="47">
        <v>3</v>
      </c>
      <c r="I1654" s="72"/>
      <c r="J1654" s="48">
        <f>H1654*I1654</f>
        <v>0</v>
      </c>
      <c r="K1654" s="47">
        <v>1.95E-2</v>
      </c>
      <c r="L1654" s="47">
        <f>H1654*K1654</f>
        <v>5.8499999999999996E-2</v>
      </c>
      <c r="M1654" s="47"/>
      <c r="N1654" s="47">
        <f>H1654*M1654</f>
        <v>0</v>
      </c>
      <c r="O1654" s="48">
        <v>21</v>
      </c>
      <c r="P1654" s="48">
        <f>J1654*(O1654/100)</f>
        <v>0</v>
      </c>
      <c r="Q1654" s="48">
        <f>J1654+P1654</f>
        <v>0</v>
      </c>
      <c r="R1654" s="39"/>
      <c r="S1654" s="39"/>
      <c r="T1654" s="39"/>
    </row>
    <row r="1655" spans="1:20" s="40" customFormat="1" ht="12" outlineLevel="4">
      <c r="A1655" s="49"/>
      <c r="B1655" s="50"/>
      <c r="C1655" s="50"/>
      <c r="D1655" s="51"/>
      <c r="E1655" s="52" t="s">
        <v>14</v>
      </c>
      <c r="F1655" s="53" t="s">
        <v>264</v>
      </c>
      <c r="G1655" s="51"/>
      <c r="H1655" s="54">
        <v>0</v>
      </c>
      <c r="I1655" s="55"/>
      <c r="J1655" s="56"/>
      <c r="K1655" s="54"/>
      <c r="L1655" s="54"/>
      <c r="M1655" s="54"/>
      <c r="N1655" s="54"/>
      <c r="O1655" s="56"/>
      <c r="P1655" s="56"/>
      <c r="Q1655" s="56"/>
      <c r="R1655" s="38"/>
      <c r="S1655" s="39"/>
    </row>
    <row r="1656" spans="1:20" s="40" customFormat="1" ht="12" outlineLevel="4">
      <c r="A1656" s="49"/>
      <c r="B1656" s="50"/>
      <c r="C1656" s="50"/>
      <c r="D1656" s="51"/>
      <c r="E1656" s="52"/>
      <c r="F1656" s="53" t="s">
        <v>1448</v>
      </c>
      <c r="G1656" s="51"/>
      <c r="H1656" s="54">
        <v>1</v>
      </c>
      <c r="I1656" s="55"/>
      <c r="J1656" s="56"/>
      <c r="K1656" s="54"/>
      <c r="L1656" s="54"/>
      <c r="M1656" s="54"/>
      <c r="N1656" s="54"/>
      <c r="O1656" s="56"/>
      <c r="P1656" s="56"/>
      <c r="Q1656" s="56"/>
      <c r="R1656" s="38"/>
      <c r="S1656" s="39"/>
    </row>
    <row r="1657" spans="1:20" s="40" customFormat="1" ht="12" outlineLevel="4">
      <c r="A1657" s="49"/>
      <c r="B1657" s="50"/>
      <c r="C1657" s="50"/>
      <c r="D1657" s="51"/>
      <c r="E1657" s="52"/>
      <c r="F1657" s="53" t="s">
        <v>272</v>
      </c>
      <c r="G1657" s="51"/>
      <c r="H1657" s="54">
        <v>0</v>
      </c>
      <c r="I1657" s="55"/>
      <c r="J1657" s="56"/>
      <c r="K1657" s="54"/>
      <c r="L1657" s="54"/>
      <c r="M1657" s="54"/>
      <c r="N1657" s="54"/>
      <c r="O1657" s="56"/>
      <c r="P1657" s="56"/>
      <c r="Q1657" s="56"/>
      <c r="R1657" s="38"/>
      <c r="S1657" s="39"/>
    </row>
    <row r="1658" spans="1:20" s="40" customFormat="1" ht="12" outlineLevel="4">
      <c r="A1658" s="49"/>
      <c r="B1658" s="50"/>
      <c r="C1658" s="50"/>
      <c r="D1658" s="51"/>
      <c r="E1658" s="52"/>
      <c r="F1658" s="53" t="s">
        <v>1466</v>
      </c>
      <c r="G1658" s="51"/>
      <c r="H1658" s="54">
        <v>1</v>
      </c>
      <c r="I1658" s="55"/>
      <c r="J1658" s="56"/>
      <c r="K1658" s="54"/>
      <c r="L1658" s="54"/>
      <c r="M1658" s="54"/>
      <c r="N1658" s="54"/>
      <c r="O1658" s="56"/>
      <c r="P1658" s="56"/>
      <c r="Q1658" s="56"/>
      <c r="R1658" s="38"/>
      <c r="S1658" s="39"/>
    </row>
    <row r="1659" spans="1:20" s="40" customFormat="1" ht="12" outlineLevel="4">
      <c r="A1659" s="49"/>
      <c r="B1659" s="50"/>
      <c r="C1659" s="50"/>
      <c r="D1659" s="51"/>
      <c r="E1659" s="52"/>
      <c r="F1659" s="53" t="s">
        <v>1467</v>
      </c>
      <c r="G1659" s="51"/>
      <c r="H1659" s="54">
        <v>1</v>
      </c>
      <c r="I1659" s="55"/>
      <c r="J1659" s="56"/>
      <c r="K1659" s="54"/>
      <c r="L1659" s="54"/>
      <c r="M1659" s="54"/>
      <c r="N1659" s="54"/>
      <c r="O1659" s="56"/>
      <c r="P1659" s="56"/>
      <c r="Q1659" s="56"/>
      <c r="R1659" s="38"/>
      <c r="S1659" s="39"/>
    </row>
    <row r="1660" spans="1:20" s="40" customFormat="1" ht="7.5" customHeight="1" outlineLevel="4">
      <c r="A1660" s="39"/>
      <c r="B1660" s="57"/>
      <c r="C1660" s="58"/>
      <c r="D1660" s="59"/>
      <c r="E1660" s="60"/>
      <c r="F1660" s="61"/>
      <c r="G1660" s="59"/>
      <c r="H1660" s="62"/>
      <c r="I1660" s="63"/>
      <c r="J1660" s="64"/>
      <c r="K1660" s="65"/>
      <c r="L1660" s="65"/>
      <c r="M1660" s="65"/>
      <c r="N1660" s="65"/>
      <c r="O1660" s="64"/>
      <c r="P1660" s="64"/>
      <c r="Q1660" s="64"/>
      <c r="R1660" s="38"/>
      <c r="S1660" s="39"/>
    </row>
    <row r="1661" spans="1:20" s="40" customFormat="1" ht="12" outlineLevel="3">
      <c r="A1661" s="41"/>
      <c r="B1661" s="42"/>
      <c r="C1661" s="43">
        <v>19</v>
      </c>
      <c r="D1661" s="44" t="s">
        <v>123</v>
      </c>
      <c r="E1661" s="45" t="s">
        <v>1491</v>
      </c>
      <c r="F1661" s="46" t="s">
        <v>1492</v>
      </c>
      <c r="G1661" s="44" t="s">
        <v>304</v>
      </c>
      <c r="H1661" s="47">
        <v>14</v>
      </c>
      <c r="I1661" s="72"/>
      <c r="J1661" s="48">
        <f>H1661*I1661</f>
        <v>0</v>
      </c>
      <c r="K1661" s="47">
        <v>2.1000000000000001E-2</v>
      </c>
      <c r="L1661" s="47">
        <f>H1661*K1661</f>
        <v>0.29400000000000004</v>
      </c>
      <c r="M1661" s="47"/>
      <c r="N1661" s="47">
        <f>H1661*M1661</f>
        <v>0</v>
      </c>
      <c r="O1661" s="48">
        <v>21</v>
      </c>
      <c r="P1661" s="48">
        <f>J1661*(O1661/100)</f>
        <v>0</v>
      </c>
      <c r="Q1661" s="48">
        <f>J1661+P1661</f>
        <v>0</v>
      </c>
      <c r="R1661" s="39"/>
      <c r="S1661" s="39"/>
      <c r="T1661" s="39"/>
    </row>
    <row r="1662" spans="1:20" s="40" customFormat="1" ht="12" outlineLevel="4">
      <c r="A1662" s="49"/>
      <c r="B1662" s="50"/>
      <c r="C1662" s="50"/>
      <c r="D1662" s="51"/>
      <c r="E1662" s="52" t="s">
        <v>14</v>
      </c>
      <c r="F1662" s="53" t="s">
        <v>264</v>
      </c>
      <c r="G1662" s="51"/>
      <c r="H1662" s="54">
        <v>0</v>
      </c>
      <c r="I1662" s="55"/>
      <c r="J1662" s="56"/>
      <c r="K1662" s="54"/>
      <c r="L1662" s="54"/>
      <c r="M1662" s="54"/>
      <c r="N1662" s="54"/>
      <c r="O1662" s="56"/>
      <c r="P1662" s="56"/>
      <c r="Q1662" s="56"/>
      <c r="R1662" s="38"/>
      <c r="S1662" s="39"/>
    </row>
    <row r="1663" spans="1:20" s="40" customFormat="1" ht="12" outlineLevel="4">
      <c r="A1663" s="49"/>
      <c r="B1663" s="50"/>
      <c r="C1663" s="50"/>
      <c r="D1663" s="51"/>
      <c r="E1663" s="52"/>
      <c r="F1663" s="53" t="s">
        <v>1441</v>
      </c>
      <c r="G1663" s="51"/>
      <c r="H1663" s="54">
        <v>1</v>
      </c>
      <c r="I1663" s="55"/>
      <c r="J1663" s="56"/>
      <c r="K1663" s="54"/>
      <c r="L1663" s="54"/>
      <c r="M1663" s="54"/>
      <c r="N1663" s="54"/>
      <c r="O1663" s="56"/>
      <c r="P1663" s="56"/>
      <c r="Q1663" s="56"/>
      <c r="R1663" s="38"/>
      <c r="S1663" s="39"/>
    </row>
    <row r="1664" spans="1:20" s="40" customFormat="1" ht="12" outlineLevel="4">
      <c r="A1664" s="49"/>
      <c r="B1664" s="50"/>
      <c r="C1664" s="50"/>
      <c r="D1664" s="51"/>
      <c r="E1664" s="52"/>
      <c r="F1664" s="53" t="s">
        <v>1442</v>
      </c>
      <c r="G1664" s="51"/>
      <c r="H1664" s="54">
        <v>1</v>
      </c>
      <c r="I1664" s="55"/>
      <c r="J1664" s="56"/>
      <c r="K1664" s="54"/>
      <c r="L1664" s="54"/>
      <c r="M1664" s="54"/>
      <c r="N1664" s="54"/>
      <c r="O1664" s="56"/>
      <c r="P1664" s="56"/>
      <c r="Q1664" s="56"/>
      <c r="R1664" s="38"/>
      <c r="S1664" s="39"/>
    </row>
    <row r="1665" spans="1:20" s="40" customFormat="1" ht="12" outlineLevel="4">
      <c r="A1665" s="49"/>
      <c r="B1665" s="50"/>
      <c r="C1665" s="50"/>
      <c r="D1665" s="51"/>
      <c r="E1665" s="52"/>
      <c r="F1665" s="53" t="s">
        <v>1449</v>
      </c>
      <c r="G1665" s="51"/>
      <c r="H1665" s="54">
        <v>1</v>
      </c>
      <c r="I1665" s="55"/>
      <c r="J1665" s="56"/>
      <c r="K1665" s="54"/>
      <c r="L1665" s="54"/>
      <c r="M1665" s="54"/>
      <c r="N1665" s="54"/>
      <c r="O1665" s="56"/>
      <c r="P1665" s="56"/>
      <c r="Q1665" s="56"/>
      <c r="R1665" s="38"/>
      <c r="S1665" s="39"/>
    </row>
    <row r="1666" spans="1:20" s="40" customFormat="1" ht="12" outlineLevel="4">
      <c r="A1666" s="49"/>
      <c r="B1666" s="50"/>
      <c r="C1666" s="50"/>
      <c r="D1666" s="51"/>
      <c r="E1666" s="52"/>
      <c r="F1666" s="53" t="s">
        <v>1452</v>
      </c>
      <c r="G1666" s="51"/>
      <c r="H1666" s="54">
        <v>1</v>
      </c>
      <c r="I1666" s="55"/>
      <c r="J1666" s="56"/>
      <c r="K1666" s="54"/>
      <c r="L1666" s="54"/>
      <c r="M1666" s="54"/>
      <c r="N1666" s="54"/>
      <c r="O1666" s="56"/>
      <c r="P1666" s="56"/>
      <c r="Q1666" s="56"/>
      <c r="R1666" s="38"/>
      <c r="S1666" s="39"/>
    </row>
    <row r="1667" spans="1:20" s="40" customFormat="1" ht="12" outlineLevel="4">
      <c r="A1667" s="49"/>
      <c r="B1667" s="50"/>
      <c r="C1667" s="50"/>
      <c r="D1667" s="51"/>
      <c r="E1667" s="52"/>
      <c r="F1667" s="53" t="s">
        <v>1453</v>
      </c>
      <c r="G1667" s="51"/>
      <c r="H1667" s="54">
        <v>1</v>
      </c>
      <c r="I1667" s="55"/>
      <c r="J1667" s="56"/>
      <c r="K1667" s="54"/>
      <c r="L1667" s="54"/>
      <c r="M1667" s="54"/>
      <c r="N1667" s="54"/>
      <c r="O1667" s="56"/>
      <c r="P1667" s="56"/>
      <c r="Q1667" s="56"/>
      <c r="R1667" s="38"/>
      <c r="S1667" s="39"/>
    </row>
    <row r="1668" spans="1:20" s="40" customFormat="1" ht="12" outlineLevel="4">
      <c r="A1668" s="49"/>
      <c r="B1668" s="50"/>
      <c r="C1668" s="50"/>
      <c r="D1668" s="51"/>
      <c r="E1668" s="52"/>
      <c r="F1668" s="53" t="s">
        <v>272</v>
      </c>
      <c r="G1668" s="51"/>
      <c r="H1668" s="54">
        <v>0</v>
      </c>
      <c r="I1668" s="55"/>
      <c r="J1668" s="56"/>
      <c r="K1668" s="54"/>
      <c r="L1668" s="54"/>
      <c r="M1668" s="54"/>
      <c r="N1668" s="54"/>
      <c r="O1668" s="56"/>
      <c r="P1668" s="56"/>
      <c r="Q1668" s="56"/>
      <c r="R1668" s="38"/>
      <c r="S1668" s="39"/>
    </row>
    <row r="1669" spans="1:20" s="40" customFormat="1" ht="12" outlineLevel="4">
      <c r="A1669" s="49"/>
      <c r="B1669" s="50"/>
      <c r="C1669" s="50"/>
      <c r="D1669" s="51"/>
      <c r="E1669" s="52"/>
      <c r="F1669" s="53" t="s">
        <v>1458</v>
      </c>
      <c r="G1669" s="51"/>
      <c r="H1669" s="54">
        <v>1</v>
      </c>
      <c r="I1669" s="55"/>
      <c r="J1669" s="56"/>
      <c r="K1669" s="54"/>
      <c r="L1669" s="54"/>
      <c r="M1669" s="54"/>
      <c r="N1669" s="54"/>
      <c r="O1669" s="56"/>
      <c r="P1669" s="56"/>
      <c r="Q1669" s="56"/>
      <c r="R1669" s="38"/>
      <c r="S1669" s="39"/>
    </row>
    <row r="1670" spans="1:20" s="40" customFormat="1" ht="12" outlineLevel="4">
      <c r="A1670" s="49"/>
      <c r="B1670" s="50"/>
      <c r="C1670" s="50"/>
      <c r="D1670" s="51"/>
      <c r="E1670" s="52"/>
      <c r="F1670" s="53" t="s">
        <v>1459</v>
      </c>
      <c r="G1670" s="51"/>
      <c r="H1670" s="54">
        <v>1</v>
      </c>
      <c r="I1670" s="55"/>
      <c r="J1670" s="56"/>
      <c r="K1670" s="54"/>
      <c r="L1670" s="54"/>
      <c r="M1670" s="54"/>
      <c r="N1670" s="54"/>
      <c r="O1670" s="56"/>
      <c r="P1670" s="56"/>
      <c r="Q1670" s="56"/>
      <c r="R1670" s="38"/>
      <c r="S1670" s="39"/>
    </row>
    <row r="1671" spans="1:20" s="40" customFormat="1" ht="12" outlineLevel="4">
      <c r="A1671" s="49"/>
      <c r="B1671" s="50"/>
      <c r="C1671" s="50"/>
      <c r="D1671" s="51"/>
      <c r="E1671" s="52"/>
      <c r="F1671" s="53" t="s">
        <v>1460</v>
      </c>
      <c r="G1671" s="51"/>
      <c r="H1671" s="54">
        <v>1</v>
      </c>
      <c r="I1671" s="55"/>
      <c r="J1671" s="56"/>
      <c r="K1671" s="54"/>
      <c r="L1671" s="54"/>
      <c r="M1671" s="54"/>
      <c r="N1671" s="54"/>
      <c r="O1671" s="56"/>
      <c r="P1671" s="56"/>
      <c r="Q1671" s="56"/>
      <c r="R1671" s="38"/>
      <c r="S1671" s="39"/>
    </row>
    <row r="1672" spans="1:20" s="40" customFormat="1" ht="12" outlineLevel="4">
      <c r="A1672" s="49"/>
      <c r="B1672" s="50"/>
      <c r="C1672" s="50"/>
      <c r="D1672" s="51"/>
      <c r="E1672" s="52"/>
      <c r="F1672" s="53" t="s">
        <v>1461</v>
      </c>
      <c r="G1672" s="51"/>
      <c r="H1672" s="54">
        <v>1</v>
      </c>
      <c r="I1672" s="55"/>
      <c r="J1672" s="56"/>
      <c r="K1672" s="54"/>
      <c r="L1672" s="54"/>
      <c r="M1672" s="54"/>
      <c r="N1672" s="54"/>
      <c r="O1672" s="56"/>
      <c r="P1672" s="56"/>
      <c r="Q1672" s="56"/>
      <c r="R1672" s="38"/>
      <c r="S1672" s="39"/>
    </row>
    <row r="1673" spans="1:20" s="40" customFormat="1" ht="12" outlineLevel="4">
      <c r="A1673" s="49"/>
      <c r="B1673" s="50"/>
      <c r="C1673" s="50"/>
      <c r="D1673" s="51"/>
      <c r="E1673" s="52"/>
      <c r="F1673" s="53" t="s">
        <v>1462</v>
      </c>
      <c r="G1673" s="51"/>
      <c r="H1673" s="54">
        <v>1</v>
      </c>
      <c r="I1673" s="55"/>
      <c r="J1673" s="56"/>
      <c r="K1673" s="54"/>
      <c r="L1673" s="54"/>
      <c r="M1673" s="54"/>
      <c r="N1673" s="54"/>
      <c r="O1673" s="56"/>
      <c r="P1673" s="56"/>
      <c r="Q1673" s="56"/>
      <c r="R1673" s="38"/>
      <c r="S1673" s="39"/>
    </row>
    <row r="1674" spans="1:20" s="40" customFormat="1" ht="12" outlineLevel="4">
      <c r="A1674" s="49"/>
      <c r="B1674" s="50"/>
      <c r="C1674" s="50"/>
      <c r="D1674" s="51"/>
      <c r="E1674" s="52"/>
      <c r="F1674" s="53" t="s">
        <v>1463</v>
      </c>
      <c r="G1674" s="51"/>
      <c r="H1674" s="54">
        <v>1</v>
      </c>
      <c r="I1674" s="55"/>
      <c r="J1674" s="56"/>
      <c r="K1674" s="54"/>
      <c r="L1674" s="54"/>
      <c r="M1674" s="54"/>
      <c r="N1674" s="54"/>
      <c r="O1674" s="56"/>
      <c r="P1674" s="56"/>
      <c r="Q1674" s="56"/>
      <c r="R1674" s="38"/>
      <c r="S1674" s="39"/>
    </row>
    <row r="1675" spans="1:20" s="40" customFormat="1" ht="12" outlineLevel="4">
      <c r="A1675" s="49"/>
      <c r="B1675" s="50"/>
      <c r="C1675" s="50"/>
      <c r="D1675" s="51"/>
      <c r="E1675" s="52"/>
      <c r="F1675" s="53" t="s">
        <v>1464</v>
      </c>
      <c r="G1675" s="51"/>
      <c r="H1675" s="54">
        <v>1</v>
      </c>
      <c r="I1675" s="55"/>
      <c r="J1675" s="56"/>
      <c r="K1675" s="54"/>
      <c r="L1675" s="54"/>
      <c r="M1675" s="54"/>
      <c r="N1675" s="54"/>
      <c r="O1675" s="56"/>
      <c r="P1675" s="56"/>
      <c r="Q1675" s="56"/>
      <c r="R1675" s="38"/>
      <c r="S1675" s="39"/>
    </row>
    <row r="1676" spans="1:20" s="40" customFormat="1" ht="12" outlineLevel="4">
      <c r="A1676" s="49"/>
      <c r="B1676" s="50"/>
      <c r="C1676" s="50"/>
      <c r="D1676" s="51"/>
      <c r="E1676" s="52"/>
      <c r="F1676" s="53" t="s">
        <v>1468</v>
      </c>
      <c r="G1676" s="51"/>
      <c r="H1676" s="54">
        <v>1</v>
      </c>
      <c r="I1676" s="55"/>
      <c r="J1676" s="56"/>
      <c r="K1676" s="54"/>
      <c r="L1676" s="54"/>
      <c r="M1676" s="54"/>
      <c r="N1676" s="54"/>
      <c r="O1676" s="56"/>
      <c r="P1676" s="56"/>
      <c r="Q1676" s="56"/>
      <c r="R1676" s="38"/>
      <c r="S1676" s="39"/>
    </row>
    <row r="1677" spans="1:20" s="40" customFormat="1" ht="12" outlineLevel="4">
      <c r="A1677" s="49"/>
      <c r="B1677" s="50"/>
      <c r="C1677" s="50"/>
      <c r="D1677" s="51"/>
      <c r="E1677" s="52"/>
      <c r="F1677" s="53" t="s">
        <v>1469</v>
      </c>
      <c r="G1677" s="51"/>
      <c r="H1677" s="54">
        <v>1</v>
      </c>
      <c r="I1677" s="55"/>
      <c r="J1677" s="56"/>
      <c r="K1677" s="54"/>
      <c r="L1677" s="54"/>
      <c r="M1677" s="54"/>
      <c r="N1677" s="54"/>
      <c r="O1677" s="56"/>
      <c r="P1677" s="56"/>
      <c r="Q1677" s="56"/>
      <c r="R1677" s="38"/>
      <c r="S1677" s="39"/>
    </row>
    <row r="1678" spans="1:20" s="40" customFormat="1" ht="7.5" customHeight="1" outlineLevel="4">
      <c r="A1678" s="39"/>
      <c r="B1678" s="57"/>
      <c r="C1678" s="58"/>
      <c r="D1678" s="59"/>
      <c r="E1678" s="60"/>
      <c r="F1678" s="61"/>
      <c r="G1678" s="59"/>
      <c r="H1678" s="62"/>
      <c r="I1678" s="63"/>
      <c r="J1678" s="64"/>
      <c r="K1678" s="65"/>
      <c r="L1678" s="65"/>
      <c r="M1678" s="65"/>
      <c r="N1678" s="65"/>
      <c r="O1678" s="64"/>
      <c r="P1678" s="64"/>
      <c r="Q1678" s="64"/>
      <c r="R1678" s="38"/>
      <c r="S1678" s="39"/>
    </row>
    <row r="1679" spans="1:20" s="40" customFormat="1" ht="12" outlineLevel="3">
      <c r="A1679" s="41"/>
      <c r="B1679" s="42"/>
      <c r="C1679" s="43">
        <v>20</v>
      </c>
      <c r="D1679" s="44" t="s">
        <v>123</v>
      </c>
      <c r="E1679" s="45" t="s">
        <v>1493</v>
      </c>
      <c r="F1679" s="46" t="s">
        <v>1494</v>
      </c>
      <c r="G1679" s="44" t="s">
        <v>304</v>
      </c>
      <c r="H1679" s="47">
        <v>4</v>
      </c>
      <c r="I1679" s="72"/>
      <c r="J1679" s="48">
        <f>H1679*I1679</f>
        <v>0</v>
      </c>
      <c r="K1679" s="47">
        <v>2.2499999999999999E-2</v>
      </c>
      <c r="L1679" s="47">
        <f>H1679*K1679</f>
        <v>0.09</v>
      </c>
      <c r="M1679" s="47"/>
      <c r="N1679" s="47">
        <f>H1679*M1679</f>
        <v>0</v>
      </c>
      <c r="O1679" s="48">
        <v>21</v>
      </c>
      <c r="P1679" s="48">
        <f>J1679*(O1679/100)</f>
        <v>0</v>
      </c>
      <c r="Q1679" s="48">
        <f>J1679+P1679</f>
        <v>0</v>
      </c>
      <c r="R1679" s="39"/>
      <c r="S1679" s="39"/>
      <c r="T1679" s="39"/>
    </row>
    <row r="1680" spans="1:20" s="40" customFormat="1" ht="12" outlineLevel="4">
      <c r="A1680" s="49"/>
      <c r="B1680" s="50"/>
      <c r="C1680" s="50"/>
      <c r="D1680" s="51"/>
      <c r="E1680" s="52" t="s">
        <v>14</v>
      </c>
      <c r="F1680" s="53" t="s">
        <v>264</v>
      </c>
      <c r="G1680" s="51"/>
      <c r="H1680" s="54">
        <v>0</v>
      </c>
      <c r="I1680" s="55"/>
      <c r="J1680" s="56"/>
      <c r="K1680" s="54"/>
      <c r="L1680" s="54"/>
      <c r="M1680" s="54"/>
      <c r="N1680" s="54"/>
      <c r="O1680" s="56"/>
      <c r="P1680" s="56"/>
      <c r="Q1680" s="56"/>
      <c r="R1680" s="38"/>
      <c r="S1680" s="39"/>
    </row>
    <row r="1681" spans="1:20" s="40" customFormat="1" ht="12" outlineLevel="4">
      <c r="A1681" s="49"/>
      <c r="B1681" s="50"/>
      <c r="C1681" s="50"/>
      <c r="D1681" s="51"/>
      <c r="E1681" s="52"/>
      <c r="F1681" s="53" t="s">
        <v>1474</v>
      </c>
      <c r="G1681" s="51"/>
      <c r="H1681" s="54">
        <v>1</v>
      </c>
      <c r="I1681" s="55"/>
      <c r="J1681" s="56"/>
      <c r="K1681" s="54"/>
      <c r="L1681" s="54"/>
      <c r="M1681" s="54"/>
      <c r="N1681" s="54"/>
      <c r="O1681" s="56"/>
      <c r="P1681" s="56"/>
      <c r="Q1681" s="56"/>
      <c r="R1681" s="38"/>
      <c r="S1681" s="39"/>
    </row>
    <row r="1682" spans="1:20" s="40" customFormat="1" ht="12" outlineLevel="4">
      <c r="A1682" s="49"/>
      <c r="B1682" s="50"/>
      <c r="C1682" s="50"/>
      <c r="D1682" s="51"/>
      <c r="E1682" s="52"/>
      <c r="F1682" s="53" t="s">
        <v>272</v>
      </c>
      <c r="G1682" s="51"/>
      <c r="H1682" s="54">
        <v>0</v>
      </c>
      <c r="I1682" s="55"/>
      <c r="J1682" s="56"/>
      <c r="K1682" s="54"/>
      <c r="L1682" s="54"/>
      <c r="M1682" s="54"/>
      <c r="N1682" s="54"/>
      <c r="O1682" s="56"/>
      <c r="P1682" s="56"/>
      <c r="Q1682" s="56"/>
      <c r="R1682" s="38"/>
      <c r="S1682" s="39"/>
    </row>
    <row r="1683" spans="1:20" s="40" customFormat="1" ht="12" outlineLevel="4">
      <c r="A1683" s="49"/>
      <c r="B1683" s="50"/>
      <c r="C1683" s="50"/>
      <c r="D1683" s="51"/>
      <c r="E1683" s="52"/>
      <c r="F1683" s="53" t="s">
        <v>1475</v>
      </c>
      <c r="G1683" s="51"/>
      <c r="H1683" s="54">
        <v>1</v>
      </c>
      <c r="I1683" s="55"/>
      <c r="J1683" s="56"/>
      <c r="K1683" s="54"/>
      <c r="L1683" s="54"/>
      <c r="M1683" s="54"/>
      <c r="N1683" s="54"/>
      <c r="O1683" s="56"/>
      <c r="P1683" s="56"/>
      <c r="Q1683" s="56"/>
      <c r="R1683" s="38"/>
      <c r="S1683" s="39"/>
    </row>
    <row r="1684" spans="1:20" s="40" customFormat="1" ht="12" outlineLevel="4">
      <c r="A1684" s="49"/>
      <c r="B1684" s="50"/>
      <c r="C1684" s="50"/>
      <c r="D1684" s="51"/>
      <c r="E1684" s="52"/>
      <c r="F1684" s="53" t="s">
        <v>1480</v>
      </c>
      <c r="G1684" s="51"/>
      <c r="H1684" s="54">
        <v>1</v>
      </c>
      <c r="I1684" s="55"/>
      <c r="J1684" s="56"/>
      <c r="K1684" s="54"/>
      <c r="L1684" s="54"/>
      <c r="M1684" s="54"/>
      <c r="N1684" s="54"/>
      <c r="O1684" s="56"/>
      <c r="P1684" s="56"/>
      <c r="Q1684" s="56"/>
      <c r="R1684" s="38"/>
      <c r="S1684" s="39"/>
    </row>
    <row r="1685" spans="1:20" s="40" customFormat="1" ht="12" outlineLevel="4">
      <c r="A1685" s="49"/>
      <c r="B1685" s="50"/>
      <c r="C1685" s="50"/>
      <c r="D1685" s="51"/>
      <c r="E1685" s="52"/>
      <c r="F1685" s="53" t="s">
        <v>1482</v>
      </c>
      <c r="G1685" s="51"/>
      <c r="H1685" s="54">
        <v>1</v>
      </c>
      <c r="I1685" s="55"/>
      <c r="J1685" s="56"/>
      <c r="K1685" s="54"/>
      <c r="L1685" s="54"/>
      <c r="M1685" s="54"/>
      <c r="N1685" s="54"/>
      <c r="O1685" s="56"/>
      <c r="P1685" s="56"/>
      <c r="Q1685" s="56"/>
      <c r="R1685" s="38"/>
      <c r="S1685" s="39"/>
    </row>
    <row r="1686" spans="1:20" s="40" customFormat="1" ht="7.5" customHeight="1" outlineLevel="4">
      <c r="A1686" s="39"/>
      <c r="B1686" s="57"/>
      <c r="C1686" s="58"/>
      <c r="D1686" s="59"/>
      <c r="E1686" s="60"/>
      <c r="F1686" s="61"/>
      <c r="G1686" s="59"/>
      <c r="H1686" s="62"/>
      <c r="I1686" s="63"/>
      <c r="J1686" s="64"/>
      <c r="K1686" s="65"/>
      <c r="L1686" s="65"/>
      <c r="M1686" s="65"/>
      <c r="N1686" s="65"/>
      <c r="O1686" s="64"/>
      <c r="P1686" s="64"/>
      <c r="Q1686" s="64"/>
      <c r="R1686" s="38"/>
      <c r="S1686" s="39"/>
    </row>
    <row r="1687" spans="1:20" s="40" customFormat="1" ht="12" outlineLevel="3">
      <c r="A1687" s="41"/>
      <c r="B1687" s="42"/>
      <c r="C1687" s="43">
        <v>21</v>
      </c>
      <c r="D1687" s="44" t="s">
        <v>123</v>
      </c>
      <c r="E1687" s="45" t="s">
        <v>1495</v>
      </c>
      <c r="F1687" s="46" t="s">
        <v>1496</v>
      </c>
      <c r="G1687" s="44" t="s">
        <v>304</v>
      </c>
      <c r="H1687" s="47">
        <v>1</v>
      </c>
      <c r="I1687" s="72"/>
      <c r="J1687" s="48">
        <f>H1687*I1687</f>
        <v>0</v>
      </c>
      <c r="K1687" s="47">
        <v>2.2499999999999999E-2</v>
      </c>
      <c r="L1687" s="47">
        <f>H1687*K1687</f>
        <v>2.2499999999999999E-2</v>
      </c>
      <c r="M1687" s="47"/>
      <c r="N1687" s="47">
        <f>H1687*M1687</f>
        <v>0</v>
      </c>
      <c r="O1687" s="48">
        <v>21</v>
      </c>
      <c r="P1687" s="48">
        <f>J1687*(O1687/100)</f>
        <v>0</v>
      </c>
      <c r="Q1687" s="48">
        <f>J1687+P1687</f>
        <v>0</v>
      </c>
      <c r="R1687" s="39"/>
      <c r="S1687" s="39"/>
      <c r="T1687" s="39"/>
    </row>
    <row r="1688" spans="1:20" s="40" customFormat="1" ht="12" outlineLevel="4">
      <c r="A1688" s="49"/>
      <c r="B1688" s="50"/>
      <c r="C1688" s="50"/>
      <c r="D1688" s="51"/>
      <c r="E1688" s="52" t="s">
        <v>14</v>
      </c>
      <c r="F1688" s="53" t="s">
        <v>272</v>
      </c>
      <c r="G1688" s="51"/>
      <c r="H1688" s="54">
        <v>0</v>
      </c>
      <c r="I1688" s="55"/>
      <c r="J1688" s="56"/>
      <c r="K1688" s="54"/>
      <c r="L1688" s="54"/>
      <c r="M1688" s="54"/>
      <c r="N1688" s="54"/>
      <c r="O1688" s="56"/>
      <c r="P1688" s="56"/>
      <c r="Q1688" s="56"/>
      <c r="R1688" s="38"/>
      <c r="S1688" s="39"/>
    </row>
    <row r="1689" spans="1:20" s="40" customFormat="1" ht="12" outlineLevel="4">
      <c r="A1689" s="49"/>
      <c r="B1689" s="50"/>
      <c r="C1689" s="50"/>
      <c r="D1689" s="51"/>
      <c r="E1689" s="52"/>
      <c r="F1689" s="53" t="s">
        <v>1481</v>
      </c>
      <c r="G1689" s="51"/>
      <c r="H1689" s="54">
        <v>1</v>
      </c>
      <c r="I1689" s="55"/>
      <c r="J1689" s="56"/>
      <c r="K1689" s="54"/>
      <c r="L1689" s="54"/>
      <c r="M1689" s="54"/>
      <c r="N1689" s="54"/>
      <c r="O1689" s="56"/>
      <c r="P1689" s="56"/>
      <c r="Q1689" s="56"/>
      <c r="R1689" s="38"/>
      <c r="S1689" s="39"/>
    </row>
    <row r="1690" spans="1:20" s="40" customFormat="1" ht="7.5" customHeight="1" outlineLevel="4">
      <c r="A1690" s="39"/>
      <c r="B1690" s="57"/>
      <c r="C1690" s="58"/>
      <c r="D1690" s="59"/>
      <c r="E1690" s="60"/>
      <c r="F1690" s="61"/>
      <c r="G1690" s="59"/>
      <c r="H1690" s="62"/>
      <c r="I1690" s="63"/>
      <c r="J1690" s="64"/>
      <c r="K1690" s="65"/>
      <c r="L1690" s="65"/>
      <c r="M1690" s="65"/>
      <c r="N1690" s="65"/>
      <c r="O1690" s="64"/>
      <c r="P1690" s="64"/>
      <c r="Q1690" s="64"/>
      <c r="R1690" s="38"/>
      <c r="S1690" s="39"/>
    </row>
    <row r="1691" spans="1:20" s="40" customFormat="1" ht="12" outlineLevel="3">
      <c r="A1691" s="41"/>
      <c r="B1691" s="42"/>
      <c r="C1691" s="43">
        <v>22</v>
      </c>
      <c r="D1691" s="44" t="s">
        <v>79</v>
      </c>
      <c r="E1691" s="45" t="s">
        <v>1497</v>
      </c>
      <c r="F1691" s="46" t="s">
        <v>1498</v>
      </c>
      <c r="G1691" s="44" t="s">
        <v>304</v>
      </c>
      <c r="H1691" s="47">
        <v>1</v>
      </c>
      <c r="I1691" s="72"/>
      <c r="J1691" s="48">
        <f>H1691*I1691</f>
        <v>0</v>
      </c>
      <c r="K1691" s="47"/>
      <c r="L1691" s="47">
        <f>H1691*K1691</f>
        <v>0</v>
      </c>
      <c r="M1691" s="47"/>
      <c r="N1691" s="47">
        <f>H1691*M1691</f>
        <v>0</v>
      </c>
      <c r="O1691" s="48">
        <v>21</v>
      </c>
      <c r="P1691" s="48">
        <f>J1691*(O1691/100)</f>
        <v>0</v>
      </c>
      <c r="Q1691" s="48">
        <f>J1691+P1691</f>
        <v>0</v>
      </c>
      <c r="R1691" s="39"/>
      <c r="S1691" s="39"/>
      <c r="T1691" s="39"/>
    </row>
    <row r="1692" spans="1:20" s="40" customFormat="1" ht="12" outlineLevel="4">
      <c r="A1692" s="49"/>
      <c r="B1692" s="50"/>
      <c r="C1692" s="50"/>
      <c r="D1692" s="51"/>
      <c r="E1692" s="52" t="s">
        <v>14</v>
      </c>
      <c r="F1692" s="53" t="s">
        <v>1499</v>
      </c>
      <c r="G1692" s="51"/>
      <c r="H1692" s="54">
        <v>1</v>
      </c>
      <c r="I1692" s="55"/>
      <c r="J1692" s="56"/>
      <c r="K1692" s="54"/>
      <c r="L1692" s="54"/>
      <c r="M1692" s="54"/>
      <c r="N1692" s="54"/>
      <c r="O1692" s="56"/>
      <c r="P1692" s="56"/>
      <c r="Q1692" s="56"/>
      <c r="R1692" s="38"/>
      <c r="S1692" s="39"/>
    </row>
    <row r="1693" spans="1:20" s="40" customFormat="1" ht="7.5" customHeight="1" outlineLevel="4">
      <c r="A1693" s="39"/>
      <c r="B1693" s="57"/>
      <c r="C1693" s="58"/>
      <c r="D1693" s="59"/>
      <c r="E1693" s="60"/>
      <c r="F1693" s="61"/>
      <c r="G1693" s="59"/>
      <c r="H1693" s="62"/>
      <c r="I1693" s="63"/>
      <c r="J1693" s="64"/>
      <c r="K1693" s="65"/>
      <c r="L1693" s="65"/>
      <c r="M1693" s="65"/>
      <c r="N1693" s="65"/>
      <c r="O1693" s="64"/>
      <c r="P1693" s="64"/>
      <c r="Q1693" s="64"/>
      <c r="R1693" s="38"/>
      <c r="S1693" s="39"/>
    </row>
    <row r="1694" spans="1:20" s="40" customFormat="1" ht="12" outlineLevel="3">
      <c r="A1694" s="41"/>
      <c r="B1694" s="42"/>
      <c r="C1694" s="43">
        <v>23</v>
      </c>
      <c r="D1694" s="44" t="s">
        <v>79</v>
      </c>
      <c r="E1694" s="45" t="s">
        <v>1500</v>
      </c>
      <c r="F1694" s="46" t="s">
        <v>1501</v>
      </c>
      <c r="G1694" s="44" t="s">
        <v>304</v>
      </c>
      <c r="H1694" s="47">
        <v>1</v>
      </c>
      <c r="I1694" s="72"/>
      <c r="J1694" s="48">
        <f>H1694*I1694</f>
        <v>0</v>
      </c>
      <c r="K1694" s="47"/>
      <c r="L1694" s="47">
        <f>H1694*K1694</f>
        <v>0</v>
      </c>
      <c r="M1694" s="47"/>
      <c r="N1694" s="47">
        <f>H1694*M1694</f>
        <v>0</v>
      </c>
      <c r="O1694" s="48">
        <v>21</v>
      </c>
      <c r="P1694" s="48">
        <f>J1694*(O1694/100)</f>
        <v>0</v>
      </c>
      <c r="Q1694" s="48">
        <f>J1694+P1694</f>
        <v>0</v>
      </c>
      <c r="R1694" s="39"/>
      <c r="S1694" s="39"/>
      <c r="T1694" s="39"/>
    </row>
    <row r="1695" spans="1:20" s="40" customFormat="1" ht="12" outlineLevel="4">
      <c r="A1695" s="49"/>
      <c r="B1695" s="50"/>
      <c r="C1695" s="50"/>
      <c r="D1695" s="51"/>
      <c r="E1695" s="52" t="s">
        <v>14</v>
      </c>
      <c r="F1695" s="53" t="s">
        <v>1502</v>
      </c>
      <c r="G1695" s="51"/>
      <c r="H1695" s="54">
        <v>1</v>
      </c>
      <c r="I1695" s="55"/>
      <c r="J1695" s="56"/>
      <c r="K1695" s="54"/>
      <c r="L1695" s="54"/>
      <c r="M1695" s="54"/>
      <c r="N1695" s="54"/>
      <c r="O1695" s="56"/>
      <c r="P1695" s="56"/>
      <c r="Q1695" s="56"/>
      <c r="R1695" s="38"/>
      <c r="S1695" s="39"/>
    </row>
    <row r="1696" spans="1:20" s="40" customFormat="1" ht="7.5" customHeight="1" outlineLevel="4">
      <c r="A1696" s="39"/>
      <c r="B1696" s="57"/>
      <c r="C1696" s="58"/>
      <c r="D1696" s="59"/>
      <c r="E1696" s="60"/>
      <c r="F1696" s="61"/>
      <c r="G1696" s="59"/>
      <c r="H1696" s="62"/>
      <c r="I1696" s="63"/>
      <c r="J1696" s="64"/>
      <c r="K1696" s="65"/>
      <c r="L1696" s="65"/>
      <c r="M1696" s="65"/>
      <c r="N1696" s="65"/>
      <c r="O1696" s="64"/>
      <c r="P1696" s="64"/>
      <c r="Q1696" s="64"/>
      <c r="R1696" s="38"/>
      <c r="S1696" s="39"/>
    </row>
    <row r="1697" spans="1:20" s="40" customFormat="1" ht="24" outlineLevel="3">
      <c r="A1697" s="41"/>
      <c r="B1697" s="42"/>
      <c r="C1697" s="43">
        <v>24</v>
      </c>
      <c r="D1697" s="44" t="s">
        <v>123</v>
      </c>
      <c r="E1697" s="45" t="s">
        <v>1495</v>
      </c>
      <c r="F1697" s="46" t="s">
        <v>1503</v>
      </c>
      <c r="G1697" s="44" t="s">
        <v>304</v>
      </c>
      <c r="H1697" s="47">
        <v>1</v>
      </c>
      <c r="I1697" s="72"/>
      <c r="J1697" s="48">
        <f>H1697*I1697</f>
        <v>0</v>
      </c>
      <c r="K1697" s="47">
        <v>4.2999999999999997E-2</v>
      </c>
      <c r="L1697" s="47">
        <f>H1697*K1697</f>
        <v>4.2999999999999997E-2</v>
      </c>
      <c r="M1697" s="47"/>
      <c r="N1697" s="47">
        <f>H1697*M1697</f>
        <v>0</v>
      </c>
      <c r="O1697" s="48">
        <v>21</v>
      </c>
      <c r="P1697" s="48">
        <f>J1697*(O1697/100)</f>
        <v>0</v>
      </c>
      <c r="Q1697" s="48">
        <f>J1697+P1697</f>
        <v>0</v>
      </c>
      <c r="R1697" s="39"/>
      <c r="S1697" s="39"/>
      <c r="T1697" s="39"/>
    </row>
    <row r="1698" spans="1:20" s="40" customFormat="1" ht="12" outlineLevel="3">
      <c r="A1698" s="41"/>
      <c r="B1698" s="42"/>
      <c r="C1698" s="43">
        <v>25</v>
      </c>
      <c r="D1698" s="44" t="s">
        <v>79</v>
      </c>
      <c r="E1698" s="45" t="s">
        <v>1504</v>
      </c>
      <c r="F1698" s="46" t="s">
        <v>1505</v>
      </c>
      <c r="G1698" s="44" t="s">
        <v>130</v>
      </c>
      <c r="H1698" s="47">
        <v>4.4325000000000001</v>
      </c>
      <c r="I1698" s="72"/>
      <c r="J1698" s="48">
        <f>H1698*I1698</f>
        <v>0</v>
      </c>
      <c r="K1698" s="47"/>
      <c r="L1698" s="47">
        <f>H1698*K1698</f>
        <v>0</v>
      </c>
      <c r="M1698" s="47"/>
      <c r="N1698" s="47">
        <f>H1698*M1698</f>
        <v>0</v>
      </c>
      <c r="O1698" s="48">
        <v>21</v>
      </c>
      <c r="P1698" s="48">
        <f>J1698*(O1698/100)</f>
        <v>0</v>
      </c>
      <c r="Q1698" s="48">
        <f>J1698+P1698</f>
        <v>0</v>
      </c>
      <c r="R1698" s="39"/>
      <c r="S1698" s="39"/>
      <c r="T1698" s="39"/>
    </row>
    <row r="1699" spans="1:20" s="40" customFormat="1" ht="12" outlineLevel="4">
      <c r="A1699" s="49"/>
      <c r="B1699" s="50"/>
      <c r="C1699" s="50"/>
      <c r="D1699" s="51"/>
      <c r="E1699" s="52" t="s">
        <v>14</v>
      </c>
      <c r="F1699" s="53" t="s">
        <v>1506</v>
      </c>
      <c r="G1699" s="51"/>
      <c r="H1699" s="54">
        <v>3.0535000000000001</v>
      </c>
      <c r="I1699" s="55"/>
      <c r="J1699" s="56"/>
      <c r="K1699" s="54"/>
      <c r="L1699" s="54"/>
      <c r="M1699" s="54"/>
      <c r="N1699" s="54"/>
      <c r="O1699" s="56"/>
      <c r="P1699" s="56"/>
      <c r="Q1699" s="56"/>
      <c r="R1699" s="38"/>
      <c r="S1699" s="39"/>
    </row>
    <row r="1700" spans="1:20" s="40" customFormat="1" ht="12" outlineLevel="4">
      <c r="A1700" s="49"/>
      <c r="B1700" s="50"/>
      <c r="C1700" s="50"/>
      <c r="D1700" s="51"/>
      <c r="E1700" s="52"/>
      <c r="F1700" s="53" t="s">
        <v>1507</v>
      </c>
      <c r="G1700" s="51"/>
      <c r="H1700" s="54">
        <v>1.379</v>
      </c>
      <c r="I1700" s="55"/>
      <c r="J1700" s="56"/>
      <c r="K1700" s="54"/>
      <c r="L1700" s="54"/>
      <c r="M1700" s="54"/>
      <c r="N1700" s="54"/>
      <c r="O1700" s="56"/>
      <c r="P1700" s="56"/>
      <c r="Q1700" s="56"/>
      <c r="R1700" s="38"/>
      <c r="S1700" s="39"/>
    </row>
    <row r="1701" spans="1:20" s="40" customFormat="1" ht="7.5" customHeight="1" outlineLevel="4">
      <c r="A1701" s="39"/>
      <c r="B1701" s="57"/>
      <c r="C1701" s="58"/>
      <c r="D1701" s="59"/>
      <c r="E1701" s="60"/>
      <c r="F1701" s="61"/>
      <c r="G1701" s="59"/>
      <c r="H1701" s="62"/>
      <c r="I1701" s="63"/>
      <c r="J1701" s="64"/>
      <c r="K1701" s="65"/>
      <c r="L1701" s="65"/>
      <c r="M1701" s="65"/>
      <c r="N1701" s="65"/>
      <c r="O1701" s="64"/>
      <c r="P1701" s="64"/>
      <c r="Q1701" s="64"/>
      <c r="R1701" s="38"/>
      <c r="S1701" s="39"/>
    </row>
    <row r="1702" spans="1:20" s="40" customFormat="1" ht="12" outlineLevel="3">
      <c r="A1702" s="41"/>
      <c r="B1702" s="42"/>
      <c r="C1702" s="43">
        <v>26</v>
      </c>
      <c r="D1702" s="44" t="s">
        <v>79</v>
      </c>
      <c r="E1702" s="45" t="s">
        <v>1508</v>
      </c>
      <c r="F1702" s="46" t="s">
        <v>1509</v>
      </c>
      <c r="G1702" s="44" t="s">
        <v>304</v>
      </c>
      <c r="H1702" s="47">
        <v>2</v>
      </c>
      <c r="I1702" s="72"/>
      <c r="J1702" s="48">
        <f>H1702*I1702</f>
        <v>0</v>
      </c>
      <c r="K1702" s="47">
        <v>9.2000000000000003E-4</v>
      </c>
      <c r="L1702" s="47">
        <f>H1702*K1702</f>
        <v>1.8400000000000001E-3</v>
      </c>
      <c r="M1702" s="47"/>
      <c r="N1702" s="47">
        <f>H1702*M1702</f>
        <v>0</v>
      </c>
      <c r="O1702" s="48">
        <v>21</v>
      </c>
      <c r="P1702" s="48">
        <f>J1702*(O1702/100)</f>
        <v>0</v>
      </c>
      <c r="Q1702" s="48">
        <f>J1702+P1702</f>
        <v>0</v>
      </c>
      <c r="R1702" s="39"/>
      <c r="S1702" s="39"/>
      <c r="T1702" s="39"/>
    </row>
    <row r="1703" spans="1:20" s="40" customFormat="1" ht="12" outlineLevel="4">
      <c r="A1703" s="49"/>
      <c r="B1703" s="50"/>
      <c r="C1703" s="50"/>
      <c r="D1703" s="51"/>
      <c r="E1703" s="52" t="s">
        <v>14</v>
      </c>
      <c r="F1703" s="53" t="s">
        <v>1510</v>
      </c>
      <c r="G1703" s="51"/>
      <c r="H1703" s="54">
        <v>1</v>
      </c>
      <c r="I1703" s="55"/>
      <c r="J1703" s="56"/>
      <c r="K1703" s="54"/>
      <c r="L1703" s="54"/>
      <c r="M1703" s="54"/>
      <c r="N1703" s="54"/>
      <c r="O1703" s="56"/>
      <c r="P1703" s="56"/>
      <c r="Q1703" s="56"/>
      <c r="R1703" s="38"/>
      <c r="S1703" s="39"/>
    </row>
    <row r="1704" spans="1:20" s="40" customFormat="1" ht="12" outlineLevel="4">
      <c r="A1704" s="49"/>
      <c r="B1704" s="50"/>
      <c r="C1704" s="50"/>
      <c r="D1704" s="51"/>
      <c r="E1704" s="52"/>
      <c r="F1704" s="53" t="s">
        <v>1511</v>
      </c>
      <c r="G1704" s="51"/>
      <c r="H1704" s="54">
        <v>1</v>
      </c>
      <c r="I1704" s="55"/>
      <c r="J1704" s="56"/>
      <c r="K1704" s="54"/>
      <c r="L1704" s="54"/>
      <c r="M1704" s="54"/>
      <c r="N1704" s="54"/>
      <c r="O1704" s="56"/>
      <c r="P1704" s="56"/>
      <c r="Q1704" s="56"/>
      <c r="R1704" s="38"/>
      <c r="S1704" s="39"/>
    </row>
    <row r="1705" spans="1:20" s="40" customFormat="1" ht="7.5" customHeight="1" outlineLevel="4">
      <c r="A1705" s="39"/>
      <c r="B1705" s="57"/>
      <c r="C1705" s="58"/>
      <c r="D1705" s="59"/>
      <c r="E1705" s="60"/>
      <c r="F1705" s="61"/>
      <c r="G1705" s="59"/>
      <c r="H1705" s="62"/>
      <c r="I1705" s="63"/>
      <c r="J1705" s="64"/>
      <c r="K1705" s="65"/>
      <c r="L1705" s="65"/>
      <c r="M1705" s="65"/>
      <c r="N1705" s="65"/>
      <c r="O1705" s="64"/>
      <c r="P1705" s="64"/>
      <c r="Q1705" s="64"/>
      <c r="R1705" s="38"/>
      <c r="S1705" s="39"/>
    </row>
    <row r="1706" spans="1:20" s="40" customFormat="1" ht="24" outlineLevel="3">
      <c r="A1706" s="41"/>
      <c r="B1706" s="42"/>
      <c r="C1706" s="43">
        <v>27</v>
      </c>
      <c r="D1706" s="44" t="s">
        <v>123</v>
      </c>
      <c r="E1706" s="45" t="s">
        <v>1512</v>
      </c>
      <c r="F1706" s="46" t="s">
        <v>1513</v>
      </c>
      <c r="G1706" s="44" t="s">
        <v>130</v>
      </c>
      <c r="H1706" s="47">
        <v>3.5459999999999998</v>
      </c>
      <c r="I1706" s="72"/>
      <c r="J1706" s="48">
        <f>H1706*I1706</f>
        <v>0</v>
      </c>
      <c r="K1706" s="47">
        <v>3.8289999999999998E-2</v>
      </c>
      <c r="L1706" s="47">
        <f>H1706*K1706</f>
        <v>0.13577634</v>
      </c>
      <c r="M1706" s="47"/>
      <c r="N1706" s="47">
        <f>H1706*M1706</f>
        <v>0</v>
      </c>
      <c r="O1706" s="48">
        <v>21</v>
      </c>
      <c r="P1706" s="48">
        <f>J1706*(O1706/100)</f>
        <v>0</v>
      </c>
      <c r="Q1706" s="48">
        <f>J1706+P1706</f>
        <v>0</v>
      </c>
      <c r="R1706" s="39"/>
      <c r="S1706" s="39"/>
      <c r="T1706" s="39"/>
    </row>
    <row r="1707" spans="1:20" s="40" customFormat="1" ht="12" outlineLevel="4">
      <c r="A1707" s="49"/>
      <c r="B1707" s="50"/>
      <c r="C1707" s="50"/>
      <c r="D1707" s="51"/>
      <c r="E1707" s="52" t="s">
        <v>14</v>
      </c>
      <c r="F1707" s="53" t="s">
        <v>1514</v>
      </c>
      <c r="G1707" s="51"/>
      <c r="H1707" s="54">
        <v>1.7729999999999999</v>
      </c>
      <c r="I1707" s="55"/>
      <c r="J1707" s="56"/>
      <c r="K1707" s="54"/>
      <c r="L1707" s="54"/>
      <c r="M1707" s="54"/>
      <c r="N1707" s="54"/>
      <c r="O1707" s="56"/>
      <c r="P1707" s="56"/>
      <c r="Q1707" s="56"/>
      <c r="R1707" s="38"/>
      <c r="S1707" s="39"/>
    </row>
    <row r="1708" spans="1:20" s="40" customFormat="1" ht="12" outlineLevel="4">
      <c r="A1708" s="49"/>
      <c r="B1708" s="50"/>
      <c r="C1708" s="50"/>
      <c r="D1708" s="51"/>
      <c r="E1708" s="52"/>
      <c r="F1708" s="53" t="s">
        <v>1515</v>
      </c>
      <c r="G1708" s="51"/>
      <c r="H1708" s="54">
        <v>1.7729999999999999</v>
      </c>
      <c r="I1708" s="55"/>
      <c r="J1708" s="56"/>
      <c r="K1708" s="54"/>
      <c r="L1708" s="54"/>
      <c r="M1708" s="54"/>
      <c r="N1708" s="54"/>
      <c r="O1708" s="56"/>
      <c r="P1708" s="56"/>
      <c r="Q1708" s="56"/>
      <c r="R1708" s="38"/>
      <c r="S1708" s="39"/>
    </row>
    <row r="1709" spans="1:20" s="40" customFormat="1" ht="7.5" customHeight="1" outlineLevel="4">
      <c r="A1709" s="39"/>
      <c r="B1709" s="57"/>
      <c r="C1709" s="58"/>
      <c r="D1709" s="59"/>
      <c r="E1709" s="60"/>
      <c r="F1709" s="61"/>
      <c r="G1709" s="59"/>
      <c r="H1709" s="62"/>
      <c r="I1709" s="63"/>
      <c r="J1709" s="64"/>
      <c r="K1709" s="65"/>
      <c r="L1709" s="65"/>
      <c r="M1709" s="65"/>
      <c r="N1709" s="65"/>
      <c r="O1709" s="64"/>
      <c r="P1709" s="64"/>
      <c r="Q1709" s="64"/>
      <c r="R1709" s="38"/>
      <c r="S1709" s="39"/>
    </row>
    <row r="1710" spans="1:20" s="40" customFormat="1" ht="12" outlineLevel="3">
      <c r="A1710" s="41"/>
      <c r="B1710" s="42"/>
      <c r="C1710" s="43">
        <v>28</v>
      </c>
      <c r="D1710" s="44" t="s">
        <v>79</v>
      </c>
      <c r="E1710" s="45" t="s">
        <v>1516</v>
      </c>
      <c r="F1710" s="46" t="s">
        <v>1517</v>
      </c>
      <c r="G1710" s="44" t="s">
        <v>304</v>
      </c>
      <c r="H1710" s="47">
        <v>2</v>
      </c>
      <c r="I1710" s="72"/>
      <c r="J1710" s="48">
        <f>H1710*I1710</f>
        <v>0</v>
      </c>
      <c r="K1710" s="47">
        <v>8.5999999999999998E-4</v>
      </c>
      <c r="L1710" s="47">
        <f>H1710*K1710</f>
        <v>1.72E-3</v>
      </c>
      <c r="M1710" s="47"/>
      <c r="N1710" s="47">
        <f>H1710*M1710</f>
        <v>0</v>
      </c>
      <c r="O1710" s="48">
        <v>21</v>
      </c>
      <c r="P1710" s="48">
        <f>J1710*(O1710/100)</f>
        <v>0</v>
      </c>
      <c r="Q1710" s="48">
        <f>J1710+P1710</f>
        <v>0</v>
      </c>
      <c r="R1710" s="39"/>
      <c r="S1710" s="39"/>
      <c r="T1710" s="39"/>
    </row>
    <row r="1711" spans="1:20" s="40" customFormat="1" ht="12" outlineLevel="4">
      <c r="A1711" s="49"/>
      <c r="B1711" s="50"/>
      <c r="C1711" s="50"/>
      <c r="D1711" s="51"/>
      <c r="E1711" s="52" t="s">
        <v>14</v>
      </c>
      <c r="F1711" s="53" t="s">
        <v>1518</v>
      </c>
      <c r="G1711" s="51"/>
      <c r="H1711" s="54">
        <v>1</v>
      </c>
      <c r="I1711" s="55"/>
      <c r="J1711" s="56"/>
      <c r="K1711" s="54"/>
      <c r="L1711" s="54"/>
      <c r="M1711" s="54"/>
      <c r="N1711" s="54"/>
      <c r="O1711" s="56"/>
      <c r="P1711" s="56"/>
      <c r="Q1711" s="56"/>
      <c r="R1711" s="38"/>
      <c r="S1711" s="39"/>
    </row>
    <row r="1712" spans="1:20" s="40" customFormat="1" ht="12" outlineLevel="4">
      <c r="A1712" s="49"/>
      <c r="B1712" s="50"/>
      <c r="C1712" s="50"/>
      <c r="D1712" s="51"/>
      <c r="E1712" s="52"/>
      <c r="F1712" s="53" t="s">
        <v>1519</v>
      </c>
      <c r="G1712" s="51"/>
      <c r="H1712" s="54">
        <v>1</v>
      </c>
      <c r="I1712" s="55"/>
      <c r="J1712" s="56"/>
      <c r="K1712" s="54"/>
      <c r="L1712" s="54"/>
      <c r="M1712" s="54"/>
      <c r="N1712" s="54"/>
      <c r="O1712" s="56"/>
      <c r="P1712" s="56"/>
      <c r="Q1712" s="56"/>
      <c r="R1712" s="38"/>
      <c r="S1712" s="39"/>
    </row>
    <row r="1713" spans="1:20" s="40" customFormat="1" ht="7.5" customHeight="1" outlineLevel="4">
      <c r="A1713" s="39"/>
      <c r="B1713" s="57"/>
      <c r="C1713" s="58"/>
      <c r="D1713" s="59"/>
      <c r="E1713" s="60"/>
      <c r="F1713" s="61"/>
      <c r="G1713" s="59"/>
      <c r="H1713" s="62"/>
      <c r="I1713" s="63"/>
      <c r="J1713" s="64"/>
      <c r="K1713" s="65"/>
      <c r="L1713" s="65"/>
      <c r="M1713" s="65"/>
      <c r="N1713" s="65"/>
      <c r="O1713" s="64"/>
      <c r="P1713" s="64"/>
      <c r="Q1713" s="64"/>
      <c r="R1713" s="38"/>
      <c r="S1713" s="39"/>
    </row>
    <row r="1714" spans="1:20" s="40" customFormat="1" ht="24" outlineLevel="3">
      <c r="A1714" s="41"/>
      <c r="B1714" s="42"/>
      <c r="C1714" s="43">
        <v>29</v>
      </c>
      <c r="D1714" s="44" t="s">
        <v>123</v>
      </c>
      <c r="E1714" s="45" t="s">
        <v>1520</v>
      </c>
      <c r="F1714" s="46" t="s">
        <v>1521</v>
      </c>
      <c r="G1714" s="44" t="s">
        <v>130</v>
      </c>
      <c r="H1714" s="47">
        <v>6.8813000000000004</v>
      </c>
      <c r="I1714" s="72"/>
      <c r="J1714" s="48">
        <f>H1714*I1714</f>
        <v>0</v>
      </c>
      <c r="K1714" s="47">
        <v>3.8289999999999998E-2</v>
      </c>
      <c r="L1714" s="47">
        <f>H1714*K1714</f>
        <v>0.26348497700000001</v>
      </c>
      <c r="M1714" s="47"/>
      <c r="N1714" s="47">
        <f>H1714*M1714</f>
        <v>0</v>
      </c>
      <c r="O1714" s="48">
        <v>21</v>
      </c>
      <c r="P1714" s="48">
        <f>J1714*(O1714/100)</f>
        <v>0</v>
      </c>
      <c r="Q1714" s="48">
        <f>J1714+P1714</f>
        <v>0</v>
      </c>
      <c r="R1714" s="39"/>
      <c r="S1714" s="39"/>
      <c r="T1714" s="39"/>
    </row>
    <row r="1715" spans="1:20" s="40" customFormat="1" ht="12" outlineLevel="4">
      <c r="A1715" s="49"/>
      <c r="B1715" s="50"/>
      <c r="C1715" s="50"/>
      <c r="D1715" s="51"/>
      <c r="E1715" s="52" t="s">
        <v>14</v>
      </c>
      <c r="F1715" s="53" t="s">
        <v>1522</v>
      </c>
      <c r="G1715" s="51"/>
      <c r="H1715" s="54">
        <v>3.4624999999999999</v>
      </c>
      <c r="I1715" s="55"/>
      <c r="J1715" s="56"/>
      <c r="K1715" s="54"/>
      <c r="L1715" s="54"/>
      <c r="M1715" s="54"/>
      <c r="N1715" s="54"/>
      <c r="O1715" s="56"/>
      <c r="P1715" s="56"/>
      <c r="Q1715" s="56"/>
      <c r="R1715" s="38"/>
      <c r="S1715" s="39"/>
    </row>
    <row r="1716" spans="1:20" s="40" customFormat="1" ht="12" outlineLevel="4">
      <c r="A1716" s="49"/>
      <c r="B1716" s="50"/>
      <c r="C1716" s="50"/>
      <c r="D1716" s="51"/>
      <c r="E1716" s="52"/>
      <c r="F1716" s="53" t="s">
        <v>1523</v>
      </c>
      <c r="G1716" s="51"/>
      <c r="H1716" s="54">
        <v>3.4188000000000001</v>
      </c>
      <c r="I1716" s="55"/>
      <c r="J1716" s="56"/>
      <c r="K1716" s="54"/>
      <c r="L1716" s="54"/>
      <c r="M1716" s="54"/>
      <c r="N1716" s="54"/>
      <c r="O1716" s="56"/>
      <c r="P1716" s="56"/>
      <c r="Q1716" s="56"/>
      <c r="R1716" s="38"/>
      <c r="S1716" s="39"/>
    </row>
    <row r="1717" spans="1:20" s="40" customFormat="1" ht="7.5" customHeight="1" outlineLevel="4">
      <c r="A1717" s="39"/>
      <c r="B1717" s="57"/>
      <c r="C1717" s="58"/>
      <c r="D1717" s="59"/>
      <c r="E1717" s="60"/>
      <c r="F1717" s="61"/>
      <c r="G1717" s="59"/>
      <c r="H1717" s="62"/>
      <c r="I1717" s="63"/>
      <c r="J1717" s="64"/>
      <c r="K1717" s="65"/>
      <c r="L1717" s="65"/>
      <c r="M1717" s="65"/>
      <c r="N1717" s="65"/>
      <c r="O1717" s="64"/>
      <c r="P1717" s="64"/>
      <c r="Q1717" s="64"/>
      <c r="R1717" s="38"/>
      <c r="S1717" s="39"/>
    </row>
    <row r="1718" spans="1:20" s="40" customFormat="1" ht="12" outlineLevel="3">
      <c r="A1718" s="41"/>
      <c r="B1718" s="42"/>
      <c r="C1718" s="43">
        <v>30</v>
      </c>
      <c r="D1718" s="44" t="s">
        <v>79</v>
      </c>
      <c r="E1718" s="45" t="s">
        <v>1524</v>
      </c>
      <c r="F1718" s="46" t="s">
        <v>1525</v>
      </c>
      <c r="G1718" s="44" t="s">
        <v>304</v>
      </c>
      <c r="H1718" s="47">
        <v>41</v>
      </c>
      <c r="I1718" s="72"/>
      <c r="J1718" s="48">
        <f>H1718*I1718</f>
        <v>0</v>
      </c>
      <c r="K1718" s="47">
        <v>4.6999999999999999E-4</v>
      </c>
      <c r="L1718" s="47">
        <f>H1718*K1718</f>
        <v>1.9269999999999999E-2</v>
      </c>
      <c r="M1718" s="47"/>
      <c r="N1718" s="47">
        <f>H1718*M1718</f>
        <v>0</v>
      </c>
      <c r="O1718" s="48">
        <v>21</v>
      </c>
      <c r="P1718" s="48">
        <f>J1718*(O1718/100)</f>
        <v>0</v>
      </c>
      <c r="Q1718" s="48">
        <f>J1718+P1718</f>
        <v>0</v>
      </c>
      <c r="R1718" s="39"/>
      <c r="S1718" s="39"/>
      <c r="T1718" s="39"/>
    </row>
    <row r="1719" spans="1:20" s="40" customFormat="1" ht="12" outlineLevel="4">
      <c r="A1719" s="49"/>
      <c r="B1719" s="50"/>
      <c r="C1719" s="50"/>
      <c r="D1719" s="51"/>
      <c r="E1719" s="52" t="s">
        <v>14</v>
      </c>
      <c r="F1719" s="53" t="s">
        <v>1526</v>
      </c>
      <c r="G1719" s="51"/>
      <c r="H1719" s="54">
        <v>0</v>
      </c>
      <c r="I1719" s="55"/>
      <c r="J1719" s="56"/>
      <c r="K1719" s="54"/>
      <c r="L1719" s="54"/>
      <c r="M1719" s="54"/>
      <c r="N1719" s="54"/>
      <c r="O1719" s="56"/>
      <c r="P1719" s="56"/>
      <c r="Q1719" s="56"/>
      <c r="R1719" s="38"/>
      <c r="S1719" s="39"/>
    </row>
    <row r="1720" spans="1:20" s="40" customFormat="1" ht="12" outlineLevel="4">
      <c r="A1720" s="49"/>
      <c r="B1720" s="50"/>
      <c r="C1720" s="50"/>
      <c r="D1720" s="51"/>
      <c r="E1720" s="52"/>
      <c r="F1720" s="53" t="s">
        <v>264</v>
      </c>
      <c r="G1720" s="51"/>
      <c r="H1720" s="54">
        <v>0</v>
      </c>
      <c r="I1720" s="55"/>
      <c r="J1720" s="56"/>
      <c r="K1720" s="54"/>
      <c r="L1720" s="54"/>
      <c r="M1720" s="54"/>
      <c r="N1720" s="54"/>
      <c r="O1720" s="56"/>
      <c r="P1720" s="56"/>
      <c r="Q1720" s="56"/>
      <c r="R1720" s="38"/>
      <c r="S1720" s="39"/>
    </row>
    <row r="1721" spans="1:20" s="40" customFormat="1" ht="12" outlineLevel="4">
      <c r="A1721" s="49"/>
      <c r="B1721" s="50"/>
      <c r="C1721" s="50"/>
      <c r="D1721" s="51"/>
      <c r="E1721" s="52"/>
      <c r="F1721" s="53" t="s">
        <v>1527</v>
      </c>
      <c r="G1721" s="51"/>
      <c r="H1721" s="54">
        <v>17</v>
      </c>
      <c r="I1721" s="55"/>
      <c r="J1721" s="56"/>
      <c r="K1721" s="54"/>
      <c r="L1721" s="54"/>
      <c r="M1721" s="54"/>
      <c r="N1721" s="54"/>
      <c r="O1721" s="56"/>
      <c r="P1721" s="56"/>
      <c r="Q1721" s="56"/>
      <c r="R1721" s="38"/>
      <c r="S1721" s="39"/>
    </row>
    <row r="1722" spans="1:20" s="40" customFormat="1" ht="12" outlineLevel="4">
      <c r="A1722" s="49"/>
      <c r="B1722" s="50"/>
      <c r="C1722" s="50"/>
      <c r="D1722" s="51"/>
      <c r="E1722" s="52"/>
      <c r="F1722" s="53" t="s">
        <v>272</v>
      </c>
      <c r="G1722" s="51"/>
      <c r="H1722" s="54">
        <v>0</v>
      </c>
      <c r="I1722" s="55"/>
      <c r="J1722" s="56"/>
      <c r="K1722" s="54"/>
      <c r="L1722" s="54"/>
      <c r="M1722" s="54"/>
      <c r="N1722" s="54"/>
      <c r="O1722" s="56"/>
      <c r="P1722" s="56"/>
      <c r="Q1722" s="56"/>
      <c r="R1722" s="38"/>
      <c r="S1722" s="39"/>
    </row>
    <row r="1723" spans="1:20" s="40" customFormat="1" ht="12" outlineLevel="4">
      <c r="A1723" s="49"/>
      <c r="B1723" s="50"/>
      <c r="C1723" s="50"/>
      <c r="D1723" s="51"/>
      <c r="E1723" s="52"/>
      <c r="F1723" s="53" t="s">
        <v>1528</v>
      </c>
      <c r="G1723" s="51"/>
      <c r="H1723" s="54">
        <v>24</v>
      </c>
      <c r="I1723" s="55"/>
      <c r="J1723" s="56"/>
      <c r="K1723" s="54"/>
      <c r="L1723" s="54"/>
      <c r="M1723" s="54"/>
      <c r="N1723" s="54"/>
      <c r="O1723" s="56"/>
      <c r="P1723" s="56"/>
      <c r="Q1723" s="56"/>
      <c r="R1723" s="38"/>
      <c r="S1723" s="39"/>
    </row>
    <row r="1724" spans="1:20" s="40" customFormat="1" ht="7.5" customHeight="1" outlineLevel="4">
      <c r="A1724" s="39"/>
      <c r="B1724" s="57"/>
      <c r="C1724" s="58"/>
      <c r="D1724" s="59"/>
      <c r="E1724" s="60"/>
      <c r="F1724" s="61"/>
      <c r="G1724" s="59"/>
      <c r="H1724" s="62"/>
      <c r="I1724" s="63"/>
      <c r="J1724" s="64"/>
      <c r="K1724" s="65"/>
      <c r="L1724" s="65"/>
      <c r="M1724" s="65"/>
      <c r="N1724" s="65"/>
      <c r="O1724" s="64"/>
      <c r="P1724" s="64"/>
      <c r="Q1724" s="64"/>
      <c r="R1724" s="38"/>
      <c r="S1724" s="39"/>
    </row>
    <row r="1725" spans="1:20" s="40" customFormat="1" ht="24" outlineLevel="3">
      <c r="A1725" s="41"/>
      <c r="B1725" s="42"/>
      <c r="C1725" s="43">
        <v>31</v>
      </c>
      <c r="D1725" s="44" t="s">
        <v>123</v>
      </c>
      <c r="E1725" s="45" t="s">
        <v>1529</v>
      </c>
      <c r="F1725" s="46" t="s">
        <v>1530</v>
      </c>
      <c r="G1725" s="44" t="s">
        <v>304</v>
      </c>
      <c r="H1725" s="47">
        <v>41</v>
      </c>
      <c r="I1725" s="72"/>
      <c r="J1725" s="48">
        <f>H1725*I1725</f>
        <v>0</v>
      </c>
      <c r="K1725" s="47">
        <v>1.6E-2</v>
      </c>
      <c r="L1725" s="47">
        <f>H1725*K1725</f>
        <v>0.65600000000000003</v>
      </c>
      <c r="M1725" s="47"/>
      <c r="N1725" s="47">
        <f>H1725*M1725</f>
        <v>0</v>
      </c>
      <c r="O1725" s="48">
        <v>21</v>
      </c>
      <c r="P1725" s="48">
        <f>J1725*(O1725/100)</f>
        <v>0</v>
      </c>
      <c r="Q1725" s="48">
        <f>J1725+P1725</f>
        <v>0</v>
      </c>
      <c r="R1725" s="39"/>
      <c r="S1725" s="39"/>
      <c r="T1725" s="39"/>
    </row>
    <row r="1726" spans="1:20" s="40" customFormat="1" ht="12" outlineLevel="3">
      <c r="A1726" s="41"/>
      <c r="B1726" s="42"/>
      <c r="C1726" s="43">
        <v>32</v>
      </c>
      <c r="D1726" s="44" t="s">
        <v>79</v>
      </c>
      <c r="E1726" s="45" t="s">
        <v>1531</v>
      </c>
      <c r="F1726" s="46" t="s">
        <v>1532</v>
      </c>
      <c r="G1726" s="44" t="s">
        <v>304</v>
      </c>
      <c r="H1726" s="47">
        <v>1</v>
      </c>
      <c r="I1726" s="72"/>
      <c r="J1726" s="48">
        <f>H1726*I1726</f>
        <v>0</v>
      </c>
      <c r="K1726" s="47">
        <v>4.6999999999999999E-4</v>
      </c>
      <c r="L1726" s="47">
        <f>H1726*K1726</f>
        <v>4.6999999999999999E-4</v>
      </c>
      <c r="M1726" s="47"/>
      <c r="N1726" s="47">
        <f>H1726*M1726</f>
        <v>0</v>
      </c>
      <c r="O1726" s="48">
        <v>21</v>
      </c>
      <c r="P1726" s="48">
        <f>J1726*(O1726/100)</f>
        <v>0</v>
      </c>
      <c r="Q1726" s="48">
        <f>J1726+P1726</f>
        <v>0</v>
      </c>
      <c r="R1726" s="39"/>
      <c r="S1726" s="39"/>
      <c r="T1726" s="39"/>
    </row>
    <row r="1727" spans="1:20" s="40" customFormat="1" ht="12" outlineLevel="4">
      <c r="A1727" s="49"/>
      <c r="B1727" s="50"/>
      <c r="C1727" s="50"/>
      <c r="D1727" s="51"/>
      <c r="E1727" s="52" t="s">
        <v>14</v>
      </c>
      <c r="F1727" s="53" t="s">
        <v>1476</v>
      </c>
      <c r="G1727" s="51"/>
      <c r="H1727" s="54">
        <v>1</v>
      </c>
      <c r="I1727" s="55"/>
      <c r="J1727" s="56"/>
      <c r="K1727" s="54"/>
      <c r="L1727" s="54"/>
      <c r="M1727" s="54"/>
      <c r="N1727" s="54"/>
      <c r="O1727" s="56"/>
      <c r="P1727" s="56"/>
      <c r="Q1727" s="56"/>
      <c r="R1727" s="38"/>
      <c r="S1727" s="39"/>
    </row>
    <row r="1728" spans="1:20" s="40" customFormat="1" ht="7.5" customHeight="1" outlineLevel="4">
      <c r="A1728" s="39"/>
      <c r="B1728" s="57"/>
      <c r="C1728" s="58"/>
      <c r="D1728" s="59"/>
      <c r="E1728" s="60"/>
      <c r="F1728" s="61"/>
      <c r="G1728" s="59"/>
      <c r="H1728" s="62"/>
      <c r="I1728" s="63"/>
      <c r="J1728" s="64"/>
      <c r="K1728" s="65"/>
      <c r="L1728" s="65"/>
      <c r="M1728" s="65"/>
      <c r="N1728" s="65"/>
      <c r="O1728" s="64"/>
      <c r="P1728" s="64"/>
      <c r="Q1728" s="64"/>
      <c r="R1728" s="38"/>
      <c r="S1728" s="39"/>
    </row>
    <row r="1729" spans="1:20" s="40" customFormat="1" ht="24" outlineLevel="3">
      <c r="A1729" s="41"/>
      <c r="B1729" s="42"/>
      <c r="C1729" s="43">
        <v>33</v>
      </c>
      <c r="D1729" s="44" t="s">
        <v>123</v>
      </c>
      <c r="E1729" s="45" t="s">
        <v>1533</v>
      </c>
      <c r="F1729" s="46" t="s">
        <v>1534</v>
      </c>
      <c r="G1729" s="44" t="s">
        <v>304</v>
      </c>
      <c r="H1729" s="47">
        <v>1</v>
      </c>
      <c r="I1729" s="72"/>
      <c r="J1729" s="48">
        <f>H1729*I1729</f>
        <v>0</v>
      </c>
      <c r="K1729" s="47">
        <v>0.05</v>
      </c>
      <c r="L1729" s="47">
        <f>H1729*K1729</f>
        <v>0.05</v>
      </c>
      <c r="M1729" s="47"/>
      <c r="N1729" s="47">
        <f>H1729*M1729</f>
        <v>0</v>
      </c>
      <c r="O1729" s="48">
        <v>21</v>
      </c>
      <c r="P1729" s="48">
        <f>J1729*(O1729/100)</f>
        <v>0</v>
      </c>
      <c r="Q1729" s="48">
        <f>J1729+P1729</f>
        <v>0</v>
      </c>
      <c r="R1729" s="39"/>
      <c r="S1729" s="39"/>
      <c r="T1729" s="39"/>
    </row>
    <row r="1730" spans="1:20" s="40" customFormat="1" ht="12" outlineLevel="3">
      <c r="A1730" s="41"/>
      <c r="B1730" s="42"/>
      <c r="C1730" s="43">
        <v>34</v>
      </c>
      <c r="D1730" s="44" t="s">
        <v>79</v>
      </c>
      <c r="E1730" s="45" t="s">
        <v>1535</v>
      </c>
      <c r="F1730" s="46" t="s">
        <v>1536</v>
      </c>
      <c r="G1730" s="44" t="s">
        <v>304</v>
      </c>
      <c r="H1730" s="47">
        <v>3</v>
      </c>
      <c r="I1730" s="72"/>
      <c r="J1730" s="48">
        <f>H1730*I1730</f>
        <v>0</v>
      </c>
      <c r="K1730" s="47"/>
      <c r="L1730" s="47">
        <f>H1730*K1730</f>
        <v>0</v>
      </c>
      <c r="M1730" s="47"/>
      <c r="N1730" s="47">
        <f>H1730*M1730</f>
        <v>0</v>
      </c>
      <c r="O1730" s="48">
        <v>21</v>
      </c>
      <c r="P1730" s="48">
        <f>J1730*(O1730/100)</f>
        <v>0</v>
      </c>
      <c r="Q1730" s="48">
        <f>J1730+P1730</f>
        <v>0</v>
      </c>
      <c r="R1730" s="39"/>
      <c r="S1730" s="39"/>
      <c r="T1730" s="39"/>
    </row>
    <row r="1731" spans="1:20" s="40" customFormat="1" ht="12" outlineLevel="4">
      <c r="A1731" s="49"/>
      <c r="B1731" s="50"/>
      <c r="C1731" s="50"/>
      <c r="D1731" s="51"/>
      <c r="E1731" s="52" t="s">
        <v>14</v>
      </c>
      <c r="F1731" s="53" t="s">
        <v>1537</v>
      </c>
      <c r="G1731" s="51"/>
      <c r="H1731" s="54">
        <v>1</v>
      </c>
      <c r="I1731" s="55"/>
      <c r="J1731" s="56"/>
      <c r="K1731" s="54"/>
      <c r="L1731" s="54"/>
      <c r="M1731" s="54"/>
      <c r="N1731" s="54"/>
      <c r="O1731" s="56"/>
      <c r="P1731" s="56"/>
      <c r="Q1731" s="56"/>
      <c r="R1731" s="38"/>
      <c r="S1731" s="39"/>
    </row>
    <row r="1732" spans="1:20" s="40" customFormat="1" ht="12" outlineLevel="4">
      <c r="A1732" s="49"/>
      <c r="B1732" s="50"/>
      <c r="C1732" s="50"/>
      <c r="D1732" s="51"/>
      <c r="E1732" s="52"/>
      <c r="F1732" s="53" t="s">
        <v>1473</v>
      </c>
      <c r="G1732" s="51"/>
      <c r="H1732" s="54">
        <v>1</v>
      </c>
      <c r="I1732" s="55"/>
      <c r="J1732" s="56"/>
      <c r="K1732" s="54"/>
      <c r="L1732" s="54"/>
      <c r="M1732" s="54"/>
      <c r="N1732" s="54"/>
      <c r="O1732" s="56"/>
      <c r="P1732" s="56"/>
      <c r="Q1732" s="56"/>
      <c r="R1732" s="38"/>
      <c r="S1732" s="39"/>
    </row>
    <row r="1733" spans="1:20" s="40" customFormat="1" ht="12" outlineLevel="4">
      <c r="A1733" s="49"/>
      <c r="B1733" s="50"/>
      <c r="C1733" s="50"/>
      <c r="D1733" s="51"/>
      <c r="E1733" s="52"/>
      <c r="F1733" s="53" t="s">
        <v>1499</v>
      </c>
      <c r="G1733" s="51"/>
      <c r="H1733" s="54">
        <v>1</v>
      </c>
      <c r="I1733" s="55"/>
      <c r="J1733" s="56"/>
      <c r="K1733" s="54"/>
      <c r="L1733" s="54"/>
      <c r="M1733" s="54"/>
      <c r="N1733" s="54"/>
      <c r="O1733" s="56"/>
      <c r="P1733" s="56"/>
      <c r="Q1733" s="56"/>
      <c r="R1733" s="38"/>
      <c r="S1733" s="39"/>
    </row>
    <row r="1734" spans="1:20" s="40" customFormat="1" ht="7.5" customHeight="1" outlineLevel="4">
      <c r="A1734" s="39"/>
      <c r="B1734" s="57"/>
      <c r="C1734" s="58"/>
      <c r="D1734" s="59"/>
      <c r="E1734" s="60"/>
      <c r="F1734" s="61"/>
      <c r="G1734" s="59"/>
      <c r="H1734" s="62"/>
      <c r="I1734" s="63"/>
      <c r="J1734" s="64"/>
      <c r="K1734" s="65"/>
      <c r="L1734" s="65"/>
      <c r="M1734" s="65"/>
      <c r="N1734" s="65"/>
      <c r="O1734" s="64"/>
      <c r="P1734" s="64"/>
      <c r="Q1734" s="64"/>
      <c r="R1734" s="38"/>
      <c r="S1734" s="39"/>
    </row>
    <row r="1735" spans="1:20" s="40" customFormat="1" ht="12" outlineLevel="3">
      <c r="A1735" s="41"/>
      <c r="B1735" s="42"/>
      <c r="C1735" s="43">
        <v>35</v>
      </c>
      <c r="D1735" s="44" t="s">
        <v>123</v>
      </c>
      <c r="E1735" s="45" t="s">
        <v>1538</v>
      </c>
      <c r="F1735" s="46" t="s">
        <v>1539</v>
      </c>
      <c r="G1735" s="44" t="s">
        <v>304</v>
      </c>
      <c r="H1735" s="47">
        <v>3</v>
      </c>
      <c r="I1735" s="72"/>
      <c r="J1735" s="48">
        <f>H1735*I1735</f>
        <v>0</v>
      </c>
      <c r="K1735" s="47">
        <v>2.3999999999999998E-3</v>
      </c>
      <c r="L1735" s="47">
        <f>H1735*K1735</f>
        <v>7.1999999999999998E-3</v>
      </c>
      <c r="M1735" s="47"/>
      <c r="N1735" s="47">
        <f>H1735*M1735</f>
        <v>0</v>
      </c>
      <c r="O1735" s="48">
        <v>21</v>
      </c>
      <c r="P1735" s="48">
        <f>J1735*(O1735/100)</f>
        <v>0</v>
      </c>
      <c r="Q1735" s="48">
        <f>J1735+P1735</f>
        <v>0</v>
      </c>
      <c r="R1735" s="39"/>
      <c r="S1735" s="39"/>
      <c r="T1735" s="39"/>
    </row>
    <row r="1736" spans="1:20" s="40" customFormat="1" ht="12" outlineLevel="3">
      <c r="A1736" s="41"/>
      <c r="B1736" s="42"/>
      <c r="C1736" s="43">
        <v>36</v>
      </c>
      <c r="D1736" s="44" t="s">
        <v>79</v>
      </c>
      <c r="E1736" s="45" t="s">
        <v>1540</v>
      </c>
      <c r="F1736" s="46" t="s">
        <v>1541</v>
      </c>
      <c r="G1736" s="44" t="s">
        <v>304</v>
      </c>
      <c r="H1736" s="47">
        <v>49</v>
      </c>
      <c r="I1736" s="72"/>
      <c r="J1736" s="48">
        <f>H1736*I1736</f>
        <v>0</v>
      </c>
      <c r="K1736" s="47"/>
      <c r="L1736" s="47">
        <f>H1736*K1736</f>
        <v>0</v>
      </c>
      <c r="M1736" s="47"/>
      <c r="N1736" s="47">
        <f>H1736*M1736</f>
        <v>0</v>
      </c>
      <c r="O1736" s="48">
        <v>21</v>
      </c>
      <c r="P1736" s="48">
        <f>J1736*(O1736/100)</f>
        <v>0</v>
      </c>
      <c r="Q1736" s="48">
        <f>J1736+P1736</f>
        <v>0</v>
      </c>
      <c r="R1736" s="39"/>
      <c r="S1736" s="39"/>
      <c r="T1736" s="39"/>
    </row>
    <row r="1737" spans="1:20" s="40" customFormat="1" ht="12" outlineLevel="3">
      <c r="A1737" s="41"/>
      <c r="B1737" s="42"/>
      <c r="C1737" s="43">
        <v>37</v>
      </c>
      <c r="D1737" s="44" t="s">
        <v>123</v>
      </c>
      <c r="E1737" s="45" t="s">
        <v>1542</v>
      </c>
      <c r="F1737" s="46" t="s">
        <v>1543</v>
      </c>
      <c r="G1737" s="44" t="s">
        <v>304</v>
      </c>
      <c r="H1737" s="47">
        <v>39</v>
      </c>
      <c r="I1737" s="72"/>
      <c r="J1737" s="48">
        <f>H1737*I1737</f>
        <v>0</v>
      </c>
      <c r="K1737" s="47">
        <v>1.4999999999999999E-4</v>
      </c>
      <c r="L1737" s="47">
        <f>H1737*K1737</f>
        <v>5.8499999999999993E-3</v>
      </c>
      <c r="M1737" s="47"/>
      <c r="N1737" s="47">
        <f>H1737*M1737</f>
        <v>0</v>
      </c>
      <c r="O1737" s="48">
        <v>21</v>
      </c>
      <c r="P1737" s="48">
        <f>J1737*(O1737/100)</f>
        <v>0</v>
      </c>
      <c r="Q1737" s="48">
        <f>J1737+P1737</f>
        <v>0</v>
      </c>
      <c r="R1737" s="39"/>
      <c r="S1737" s="39"/>
      <c r="T1737" s="39"/>
    </row>
    <row r="1738" spans="1:20" s="40" customFormat="1" ht="12" outlineLevel="4">
      <c r="A1738" s="49"/>
      <c r="B1738" s="50"/>
      <c r="C1738" s="50"/>
      <c r="D1738" s="51"/>
      <c r="E1738" s="52" t="s">
        <v>14</v>
      </c>
      <c r="F1738" s="53" t="s">
        <v>1544</v>
      </c>
      <c r="G1738" s="51"/>
      <c r="H1738" s="54">
        <v>0</v>
      </c>
      <c r="I1738" s="55"/>
      <c r="J1738" s="56"/>
      <c r="K1738" s="54"/>
      <c r="L1738" s="54"/>
      <c r="M1738" s="54"/>
      <c r="N1738" s="54"/>
      <c r="O1738" s="56"/>
      <c r="P1738" s="56"/>
      <c r="Q1738" s="56"/>
      <c r="R1738" s="38"/>
      <c r="S1738" s="39"/>
    </row>
    <row r="1739" spans="1:20" s="40" customFormat="1" ht="12" outlineLevel="4">
      <c r="A1739" s="49"/>
      <c r="B1739" s="50"/>
      <c r="C1739" s="50"/>
      <c r="D1739" s="51"/>
      <c r="E1739" s="52"/>
      <c r="F1739" s="53" t="s">
        <v>264</v>
      </c>
      <c r="G1739" s="51"/>
      <c r="H1739" s="54">
        <v>0</v>
      </c>
      <c r="I1739" s="55"/>
      <c r="J1739" s="56"/>
      <c r="K1739" s="54"/>
      <c r="L1739" s="54"/>
      <c r="M1739" s="54"/>
      <c r="N1739" s="54"/>
      <c r="O1739" s="56"/>
      <c r="P1739" s="56"/>
      <c r="Q1739" s="56"/>
      <c r="R1739" s="38"/>
      <c r="S1739" s="39"/>
    </row>
    <row r="1740" spans="1:20" s="40" customFormat="1" ht="12" outlineLevel="4">
      <c r="A1740" s="49"/>
      <c r="B1740" s="50"/>
      <c r="C1740" s="50"/>
      <c r="D1740" s="51"/>
      <c r="E1740" s="52"/>
      <c r="F1740" s="53" t="s">
        <v>1545</v>
      </c>
      <c r="G1740" s="51"/>
      <c r="H1740" s="54">
        <v>18</v>
      </c>
      <c r="I1740" s="55"/>
      <c r="J1740" s="56"/>
      <c r="K1740" s="54"/>
      <c r="L1740" s="54"/>
      <c r="M1740" s="54"/>
      <c r="N1740" s="54"/>
      <c r="O1740" s="56"/>
      <c r="P1740" s="56"/>
      <c r="Q1740" s="56"/>
      <c r="R1740" s="38"/>
      <c r="S1740" s="39"/>
    </row>
    <row r="1741" spans="1:20" s="40" customFormat="1" ht="12" outlineLevel="4">
      <c r="A1741" s="49"/>
      <c r="B1741" s="50"/>
      <c r="C1741" s="50"/>
      <c r="D1741" s="51"/>
      <c r="E1741" s="52"/>
      <c r="F1741" s="53" t="s">
        <v>272</v>
      </c>
      <c r="G1741" s="51"/>
      <c r="H1741" s="54">
        <v>0</v>
      </c>
      <c r="I1741" s="55"/>
      <c r="J1741" s="56"/>
      <c r="K1741" s="54"/>
      <c r="L1741" s="54"/>
      <c r="M1741" s="54"/>
      <c r="N1741" s="54"/>
      <c r="O1741" s="56"/>
      <c r="P1741" s="56"/>
      <c r="Q1741" s="56"/>
      <c r="R1741" s="38"/>
      <c r="S1741" s="39"/>
    </row>
    <row r="1742" spans="1:20" s="40" customFormat="1" ht="12" outlineLevel="4">
      <c r="A1742" s="49"/>
      <c r="B1742" s="50"/>
      <c r="C1742" s="50"/>
      <c r="D1742" s="51"/>
      <c r="E1742" s="52"/>
      <c r="F1742" s="53" t="s">
        <v>1546</v>
      </c>
      <c r="G1742" s="51"/>
      <c r="H1742" s="54">
        <v>21</v>
      </c>
      <c r="I1742" s="55"/>
      <c r="J1742" s="56"/>
      <c r="K1742" s="54"/>
      <c r="L1742" s="54"/>
      <c r="M1742" s="54"/>
      <c r="N1742" s="54"/>
      <c r="O1742" s="56"/>
      <c r="P1742" s="56"/>
      <c r="Q1742" s="56"/>
      <c r="R1742" s="38"/>
      <c r="S1742" s="39"/>
    </row>
    <row r="1743" spans="1:20" s="40" customFormat="1" ht="7.5" customHeight="1" outlineLevel="4">
      <c r="A1743" s="39"/>
      <c r="B1743" s="57"/>
      <c r="C1743" s="58"/>
      <c r="D1743" s="59"/>
      <c r="E1743" s="60"/>
      <c r="F1743" s="61"/>
      <c r="G1743" s="59"/>
      <c r="H1743" s="62"/>
      <c r="I1743" s="63"/>
      <c r="J1743" s="64"/>
      <c r="K1743" s="65"/>
      <c r="L1743" s="65"/>
      <c r="M1743" s="65"/>
      <c r="N1743" s="65"/>
      <c r="O1743" s="64"/>
      <c r="P1743" s="64"/>
      <c r="Q1743" s="64"/>
      <c r="R1743" s="38"/>
      <c r="S1743" s="39"/>
    </row>
    <row r="1744" spans="1:20" s="40" customFormat="1" ht="12" outlineLevel="3">
      <c r="A1744" s="41"/>
      <c r="B1744" s="42"/>
      <c r="C1744" s="43">
        <v>38</v>
      </c>
      <c r="D1744" s="44" t="s">
        <v>123</v>
      </c>
      <c r="E1744" s="45" t="s">
        <v>1547</v>
      </c>
      <c r="F1744" s="46" t="s">
        <v>1548</v>
      </c>
      <c r="G1744" s="44" t="s">
        <v>304</v>
      </c>
      <c r="H1744" s="47">
        <v>10</v>
      </c>
      <c r="I1744" s="72"/>
      <c r="J1744" s="48">
        <f>H1744*I1744</f>
        <v>0</v>
      </c>
      <c r="K1744" s="47">
        <v>1.4999999999999999E-4</v>
      </c>
      <c r="L1744" s="47">
        <f>H1744*K1744</f>
        <v>1.4999999999999998E-3</v>
      </c>
      <c r="M1744" s="47"/>
      <c r="N1744" s="47">
        <f>H1744*M1744</f>
        <v>0</v>
      </c>
      <c r="O1744" s="48">
        <v>21</v>
      </c>
      <c r="P1744" s="48">
        <f>J1744*(O1744/100)</f>
        <v>0</v>
      </c>
      <c r="Q1744" s="48">
        <f>J1744+P1744</f>
        <v>0</v>
      </c>
      <c r="R1744" s="39"/>
      <c r="S1744" s="39"/>
      <c r="T1744" s="39"/>
    </row>
    <row r="1745" spans="1:20" s="40" customFormat="1" ht="12" outlineLevel="4">
      <c r="A1745" s="49"/>
      <c r="B1745" s="50"/>
      <c r="C1745" s="50"/>
      <c r="D1745" s="51"/>
      <c r="E1745" s="52" t="s">
        <v>14</v>
      </c>
      <c r="F1745" s="53" t="s">
        <v>1526</v>
      </c>
      <c r="G1745" s="51"/>
      <c r="H1745" s="54">
        <v>0</v>
      </c>
      <c r="I1745" s="55"/>
      <c r="J1745" s="56"/>
      <c r="K1745" s="54"/>
      <c r="L1745" s="54"/>
      <c r="M1745" s="54"/>
      <c r="N1745" s="54"/>
      <c r="O1745" s="56"/>
      <c r="P1745" s="56"/>
      <c r="Q1745" s="56"/>
      <c r="R1745" s="38"/>
      <c r="S1745" s="39"/>
    </row>
    <row r="1746" spans="1:20" s="40" customFormat="1" ht="12" outlineLevel="4">
      <c r="A1746" s="49"/>
      <c r="B1746" s="50"/>
      <c r="C1746" s="50"/>
      <c r="D1746" s="51"/>
      <c r="E1746" s="52"/>
      <c r="F1746" s="53" t="s">
        <v>264</v>
      </c>
      <c r="G1746" s="51"/>
      <c r="H1746" s="54">
        <v>0</v>
      </c>
      <c r="I1746" s="55"/>
      <c r="J1746" s="56"/>
      <c r="K1746" s="54"/>
      <c r="L1746" s="54"/>
      <c r="M1746" s="54"/>
      <c r="N1746" s="54"/>
      <c r="O1746" s="56"/>
      <c r="P1746" s="56"/>
      <c r="Q1746" s="56"/>
      <c r="R1746" s="38"/>
      <c r="S1746" s="39"/>
    </row>
    <row r="1747" spans="1:20" s="40" customFormat="1" ht="12" outlineLevel="4">
      <c r="A1747" s="49"/>
      <c r="B1747" s="50"/>
      <c r="C1747" s="50"/>
      <c r="D1747" s="51"/>
      <c r="E1747" s="52"/>
      <c r="F1747" s="53" t="s">
        <v>1428</v>
      </c>
      <c r="G1747" s="51"/>
      <c r="H1747" s="54">
        <v>3</v>
      </c>
      <c r="I1747" s="55"/>
      <c r="J1747" s="56"/>
      <c r="K1747" s="54"/>
      <c r="L1747" s="54"/>
      <c r="M1747" s="54"/>
      <c r="N1747" s="54"/>
      <c r="O1747" s="56"/>
      <c r="P1747" s="56"/>
      <c r="Q1747" s="56"/>
      <c r="R1747" s="38"/>
      <c r="S1747" s="39"/>
    </row>
    <row r="1748" spans="1:20" s="40" customFormat="1" ht="12" outlineLevel="4">
      <c r="A1748" s="49"/>
      <c r="B1748" s="50"/>
      <c r="C1748" s="50"/>
      <c r="D1748" s="51"/>
      <c r="E1748" s="52"/>
      <c r="F1748" s="53" t="s">
        <v>272</v>
      </c>
      <c r="G1748" s="51"/>
      <c r="H1748" s="54">
        <v>0</v>
      </c>
      <c r="I1748" s="55"/>
      <c r="J1748" s="56"/>
      <c r="K1748" s="54"/>
      <c r="L1748" s="54"/>
      <c r="M1748" s="54"/>
      <c r="N1748" s="54"/>
      <c r="O1748" s="56"/>
      <c r="P1748" s="56"/>
      <c r="Q1748" s="56"/>
      <c r="R1748" s="38"/>
      <c r="S1748" s="39"/>
    </row>
    <row r="1749" spans="1:20" s="40" customFormat="1" ht="12" outlineLevel="4">
      <c r="A1749" s="49"/>
      <c r="B1749" s="50"/>
      <c r="C1749" s="50"/>
      <c r="D1749" s="51"/>
      <c r="E1749" s="52"/>
      <c r="F1749" s="53" t="s">
        <v>1549</v>
      </c>
      <c r="G1749" s="51"/>
      <c r="H1749" s="54">
        <v>7</v>
      </c>
      <c r="I1749" s="55"/>
      <c r="J1749" s="56"/>
      <c r="K1749" s="54"/>
      <c r="L1749" s="54"/>
      <c r="M1749" s="54"/>
      <c r="N1749" s="54"/>
      <c r="O1749" s="56"/>
      <c r="P1749" s="56"/>
      <c r="Q1749" s="56"/>
      <c r="R1749" s="38"/>
      <c r="S1749" s="39"/>
    </row>
    <row r="1750" spans="1:20" s="40" customFormat="1" ht="7.5" customHeight="1" outlineLevel="4">
      <c r="A1750" s="39"/>
      <c r="B1750" s="57"/>
      <c r="C1750" s="58"/>
      <c r="D1750" s="59"/>
      <c r="E1750" s="60"/>
      <c r="F1750" s="61"/>
      <c r="G1750" s="59"/>
      <c r="H1750" s="62"/>
      <c r="I1750" s="63"/>
      <c r="J1750" s="64"/>
      <c r="K1750" s="65"/>
      <c r="L1750" s="65"/>
      <c r="M1750" s="65"/>
      <c r="N1750" s="65"/>
      <c r="O1750" s="64"/>
      <c r="P1750" s="64"/>
      <c r="Q1750" s="64"/>
      <c r="R1750" s="38"/>
      <c r="S1750" s="39"/>
    </row>
    <row r="1751" spans="1:20" s="40" customFormat="1" ht="12" outlineLevel="3">
      <c r="A1751" s="41"/>
      <c r="B1751" s="42"/>
      <c r="C1751" s="43">
        <v>39</v>
      </c>
      <c r="D1751" s="44" t="s">
        <v>79</v>
      </c>
      <c r="E1751" s="45" t="s">
        <v>1550</v>
      </c>
      <c r="F1751" s="46" t="s">
        <v>1551</v>
      </c>
      <c r="G1751" s="44" t="s">
        <v>304</v>
      </c>
      <c r="H1751" s="47">
        <v>53</v>
      </c>
      <c r="I1751" s="72"/>
      <c r="J1751" s="48">
        <f>H1751*I1751</f>
        <v>0</v>
      </c>
      <c r="K1751" s="47"/>
      <c r="L1751" s="47">
        <f>H1751*K1751</f>
        <v>0</v>
      </c>
      <c r="M1751" s="47"/>
      <c r="N1751" s="47">
        <f>H1751*M1751</f>
        <v>0</v>
      </c>
      <c r="O1751" s="48">
        <v>21</v>
      </c>
      <c r="P1751" s="48">
        <f>J1751*(O1751/100)</f>
        <v>0</v>
      </c>
      <c r="Q1751" s="48">
        <f>J1751+P1751</f>
        <v>0</v>
      </c>
      <c r="R1751" s="39"/>
      <c r="S1751" s="39"/>
      <c r="T1751" s="39"/>
    </row>
    <row r="1752" spans="1:20" s="40" customFormat="1" ht="12" outlineLevel="3">
      <c r="A1752" s="41"/>
      <c r="B1752" s="42"/>
      <c r="C1752" s="43">
        <v>40</v>
      </c>
      <c r="D1752" s="44" t="s">
        <v>123</v>
      </c>
      <c r="E1752" s="45" t="s">
        <v>1552</v>
      </c>
      <c r="F1752" s="46" t="s">
        <v>1553</v>
      </c>
      <c r="G1752" s="44" t="s">
        <v>304</v>
      </c>
      <c r="H1752" s="47">
        <v>12</v>
      </c>
      <c r="I1752" s="72"/>
      <c r="J1752" s="48">
        <f>H1752*I1752</f>
        <v>0</v>
      </c>
      <c r="K1752" s="47">
        <v>2.2000000000000001E-3</v>
      </c>
      <c r="L1752" s="47">
        <f>H1752*K1752</f>
        <v>2.64E-2</v>
      </c>
      <c r="M1752" s="47"/>
      <c r="N1752" s="47">
        <f>H1752*M1752</f>
        <v>0</v>
      </c>
      <c r="O1752" s="48">
        <v>21</v>
      </c>
      <c r="P1752" s="48">
        <f>J1752*(O1752/100)</f>
        <v>0</v>
      </c>
      <c r="Q1752" s="48">
        <f>J1752+P1752</f>
        <v>0</v>
      </c>
      <c r="R1752" s="39"/>
      <c r="S1752" s="39"/>
      <c r="T1752" s="39"/>
    </row>
    <row r="1753" spans="1:20" s="40" customFormat="1" ht="12" outlineLevel="4">
      <c r="A1753" s="49"/>
      <c r="B1753" s="50"/>
      <c r="C1753" s="50"/>
      <c r="D1753" s="51"/>
      <c r="E1753" s="52" t="s">
        <v>14</v>
      </c>
      <c r="F1753" s="53" t="s">
        <v>1526</v>
      </c>
      <c r="G1753" s="51"/>
      <c r="H1753" s="54">
        <v>0</v>
      </c>
      <c r="I1753" s="55"/>
      <c r="J1753" s="56"/>
      <c r="K1753" s="54"/>
      <c r="L1753" s="54"/>
      <c r="M1753" s="54"/>
      <c r="N1753" s="54"/>
      <c r="O1753" s="56"/>
      <c r="P1753" s="56"/>
      <c r="Q1753" s="56"/>
      <c r="R1753" s="38"/>
      <c r="S1753" s="39"/>
    </row>
    <row r="1754" spans="1:20" s="40" customFormat="1" ht="12" outlineLevel="4">
      <c r="A1754" s="49"/>
      <c r="B1754" s="50"/>
      <c r="C1754" s="50"/>
      <c r="D1754" s="51"/>
      <c r="E1754" s="52"/>
      <c r="F1754" s="53" t="s">
        <v>264</v>
      </c>
      <c r="G1754" s="51"/>
      <c r="H1754" s="54">
        <v>0</v>
      </c>
      <c r="I1754" s="55"/>
      <c r="J1754" s="56"/>
      <c r="K1754" s="54"/>
      <c r="L1754" s="54"/>
      <c r="M1754" s="54"/>
      <c r="N1754" s="54"/>
      <c r="O1754" s="56"/>
      <c r="P1754" s="56"/>
      <c r="Q1754" s="56"/>
      <c r="R1754" s="38"/>
      <c r="S1754" s="39"/>
    </row>
    <row r="1755" spans="1:20" s="40" customFormat="1" ht="12" outlineLevel="4">
      <c r="A1755" s="49"/>
      <c r="B1755" s="50"/>
      <c r="C1755" s="50"/>
      <c r="D1755" s="51"/>
      <c r="E1755" s="52"/>
      <c r="F1755" s="53" t="s">
        <v>1554</v>
      </c>
      <c r="G1755" s="51"/>
      <c r="H1755" s="54">
        <v>9</v>
      </c>
      <c r="I1755" s="55"/>
      <c r="J1755" s="56"/>
      <c r="K1755" s="54"/>
      <c r="L1755" s="54"/>
      <c r="M1755" s="54"/>
      <c r="N1755" s="54"/>
      <c r="O1755" s="56"/>
      <c r="P1755" s="56"/>
      <c r="Q1755" s="56"/>
      <c r="R1755" s="38"/>
      <c r="S1755" s="39"/>
    </row>
    <row r="1756" spans="1:20" s="40" customFormat="1" ht="12" outlineLevel="4">
      <c r="A1756" s="49"/>
      <c r="B1756" s="50"/>
      <c r="C1756" s="50"/>
      <c r="D1756" s="51"/>
      <c r="E1756" s="52"/>
      <c r="F1756" s="53" t="s">
        <v>272</v>
      </c>
      <c r="G1756" s="51"/>
      <c r="H1756" s="54">
        <v>0</v>
      </c>
      <c r="I1756" s="55"/>
      <c r="J1756" s="56"/>
      <c r="K1756" s="54"/>
      <c r="L1756" s="54"/>
      <c r="M1756" s="54"/>
      <c r="N1756" s="54"/>
      <c r="O1756" s="56"/>
      <c r="P1756" s="56"/>
      <c r="Q1756" s="56"/>
      <c r="R1756" s="38"/>
      <c r="S1756" s="39"/>
    </row>
    <row r="1757" spans="1:20" s="40" customFormat="1" ht="12" outlineLevel="4">
      <c r="A1757" s="49"/>
      <c r="B1757" s="50"/>
      <c r="C1757" s="50"/>
      <c r="D1757" s="51"/>
      <c r="E1757" s="52"/>
      <c r="F1757" s="53" t="s">
        <v>1428</v>
      </c>
      <c r="G1757" s="51"/>
      <c r="H1757" s="54">
        <v>3</v>
      </c>
      <c r="I1757" s="55"/>
      <c r="J1757" s="56"/>
      <c r="K1757" s="54"/>
      <c r="L1757" s="54"/>
      <c r="M1757" s="54"/>
      <c r="N1757" s="54"/>
      <c r="O1757" s="56"/>
      <c r="P1757" s="56"/>
      <c r="Q1757" s="56"/>
      <c r="R1757" s="38"/>
      <c r="S1757" s="39"/>
    </row>
    <row r="1758" spans="1:20" s="40" customFormat="1" ht="7.5" customHeight="1" outlineLevel="4">
      <c r="A1758" s="39"/>
      <c r="B1758" s="57"/>
      <c r="C1758" s="58"/>
      <c r="D1758" s="59"/>
      <c r="E1758" s="60"/>
      <c r="F1758" s="61"/>
      <c r="G1758" s="59"/>
      <c r="H1758" s="62"/>
      <c r="I1758" s="63"/>
      <c r="J1758" s="64"/>
      <c r="K1758" s="65"/>
      <c r="L1758" s="65"/>
      <c r="M1758" s="65"/>
      <c r="N1758" s="65"/>
      <c r="O1758" s="64"/>
      <c r="P1758" s="64"/>
      <c r="Q1758" s="64"/>
      <c r="R1758" s="38"/>
      <c r="S1758" s="39"/>
    </row>
    <row r="1759" spans="1:20" s="40" customFormat="1" ht="12" outlineLevel="3">
      <c r="A1759" s="41"/>
      <c r="B1759" s="42"/>
      <c r="C1759" s="43">
        <v>41</v>
      </c>
      <c r="D1759" s="44" t="s">
        <v>123</v>
      </c>
      <c r="E1759" s="45" t="s">
        <v>1555</v>
      </c>
      <c r="F1759" s="46" t="s">
        <v>1556</v>
      </c>
      <c r="G1759" s="44" t="s">
        <v>304</v>
      </c>
      <c r="H1759" s="47">
        <v>41</v>
      </c>
      <c r="I1759" s="72"/>
      <c r="J1759" s="48">
        <f>H1759*I1759</f>
        <v>0</v>
      </c>
      <c r="K1759" s="47">
        <v>2.2000000000000001E-3</v>
      </c>
      <c r="L1759" s="47">
        <f>H1759*K1759</f>
        <v>9.0200000000000002E-2</v>
      </c>
      <c r="M1759" s="47"/>
      <c r="N1759" s="47">
        <f>H1759*M1759</f>
        <v>0</v>
      </c>
      <c r="O1759" s="48">
        <v>21</v>
      </c>
      <c r="P1759" s="48">
        <f>J1759*(O1759/100)</f>
        <v>0</v>
      </c>
      <c r="Q1759" s="48">
        <f>J1759+P1759</f>
        <v>0</v>
      </c>
      <c r="R1759" s="39"/>
      <c r="S1759" s="39"/>
      <c r="T1759" s="39"/>
    </row>
    <row r="1760" spans="1:20" s="40" customFormat="1" ht="12" outlineLevel="4">
      <c r="A1760" s="49"/>
      <c r="B1760" s="50"/>
      <c r="C1760" s="50"/>
      <c r="D1760" s="51"/>
      <c r="E1760" s="52" t="s">
        <v>14</v>
      </c>
      <c r="F1760" s="53" t="s">
        <v>1526</v>
      </c>
      <c r="G1760" s="51"/>
      <c r="H1760" s="54">
        <v>0</v>
      </c>
      <c r="I1760" s="55"/>
      <c r="J1760" s="56"/>
      <c r="K1760" s="54"/>
      <c r="L1760" s="54"/>
      <c r="M1760" s="54"/>
      <c r="N1760" s="54"/>
      <c r="O1760" s="56"/>
      <c r="P1760" s="56"/>
      <c r="Q1760" s="56"/>
      <c r="R1760" s="38"/>
      <c r="S1760" s="39"/>
    </row>
    <row r="1761" spans="1:20" s="40" customFormat="1" ht="12" outlineLevel="4">
      <c r="A1761" s="49"/>
      <c r="B1761" s="50"/>
      <c r="C1761" s="50"/>
      <c r="D1761" s="51"/>
      <c r="E1761" s="52"/>
      <c r="F1761" s="53" t="s">
        <v>264</v>
      </c>
      <c r="G1761" s="51"/>
      <c r="H1761" s="54">
        <v>0</v>
      </c>
      <c r="I1761" s="55"/>
      <c r="J1761" s="56"/>
      <c r="K1761" s="54"/>
      <c r="L1761" s="54"/>
      <c r="M1761" s="54"/>
      <c r="N1761" s="54"/>
      <c r="O1761" s="56"/>
      <c r="P1761" s="56"/>
      <c r="Q1761" s="56"/>
      <c r="R1761" s="38"/>
      <c r="S1761" s="39"/>
    </row>
    <row r="1762" spans="1:20" s="40" customFormat="1" ht="12" outlineLevel="4">
      <c r="A1762" s="49"/>
      <c r="B1762" s="50"/>
      <c r="C1762" s="50"/>
      <c r="D1762" s="51"/>
      <c r="E1762" s="52"/>
      <c r="F1762" s="53" t="s">
        <v>1557</v>
      </c>
      <c r="G1762" s="51"/>
      <c r="H1762" s="54">
        <v>14</v>
      </c>
      <c r="I1762" s="55"/>
      <c r="J1762" s="56"/>
      <c r="K1762" s="54"/>
      <c r="L1762" s="54"/>
      <c r="M1762" s="54"/>
      <c r="N1762" s="54"/>
      <c r="O1762" s="56"/>
      <c r="P1762" s="56"/>
      <c r="Q1762" s="56"/>
      <c r="R1762" s="38"/>
      <c r="S1762" s="39"/>
    </row>
    <row r="1763" spans="1:20" s="40" customFormat="1" ht="12" outlineLevel="4">
      <c r="A1763" s="49"/>
      <c r="B1763" s="50"/>
      <c r="C1763" s="50"/>
      <c r="D1763" s="51"/>
      <c r="E1763" s="52"/>
      <c r="F1763" s="53" t="s">
        <v>272</v>
      </c>
      <c r="G1763" s="51"/>
      <c r="H1763" s="54">
        <v>0</v>
      </c>
      <c r="I1763" s="55"/>
      <c r="J1763" s="56"/>
      <c r="K1763" s="54"/>
      <c r="L1763" s="54"/>
      <c r="M1763" s="54"/>
      <c r="N1763" s="54"/>
      <c r="O1763" s="56"/>
      <c r="P1763" s="56"/>
      <c r="Q1763" s="56"/>
      <c r="R1763" s="38"/>
      <c r="S1763" s="39"/>
    </row>
    <row r="1764" spans="1:20" s="40" customFormat="1" ht="12" outlineLevel="4">
      <c r="A1764" s="49"/>
      <c r="B1764" s="50"/>
      <c r="C1764" s="50"/>
      <c r="D1764" s="51"/>
      <c r="E1764" s="52"/>
      <c r="F1764" s="53" t="s">
        <v>1558</v>
      </c>
      <c r="G1764" s="51"/>
      <c r="H1764" s="54">
        <v>27</v>
      </c>
      <c r="I1764" s="55"/>
      <c r="J1764" s="56"/>
      <c r="K1764" s="54"/>
      <c r="L1764" s="54"/>
      <c r="M1764" s="54"/>
      <c r="N1764" s="54"/>
      <c r="O1764" s="56"/>
      <c r="P1764" s="56"/>
      <c r="Q1764" s="56"/>
      <c r="R1764" s="38"/>
      <c r="S1764" s="39"/>
    </row>
    <row r="1765" spans="1:20" s="40" customFormat="1" ht="7.5" customHeight="1" outlineLevel="4">
      <c r="A1765" s="39"/>
      <c r="B1765" s="57"/>
      <c r="C1765" s="58"/>
      <c r="D1765" s="59"/>
      <c r="E1765" s="60"/>
      <c r="F1765" s="61"/>
      <c r="G1765" s="59"/>
      <c r="H1765" s="62"/>
      <c r="I1765" s="63"/>
      <c r="J1765" s="64"/>
      <c r="K1765" s="65"/>
      <c r="L1765" s="65"/>
      <c r="M1765" s="65"/>
      <c r="N1765" s="65"/>
      <c r="O1765" s="64"/>
      <c r="P1765" s="64"/>
      <c r="Q1765" s="64"/>
      <c r="R1765" s="38"/>
      <c r="S1765" s="39"/>
    </row>
    <row r="1766" spans="1:20" s="40" customFormat="1" ht="12" outlineLevel="3">
      <c r="A1766" s="41"/>
      <c r="B1766" s="42"/>
      <c r="C1766" s="43">
        <v>42</v>
      </c>
      <c r="D1766" s="44" t="s">
        <v>79</v>
      </c>
      <c r="E1766" s="45" t="s">
        <v>1559</v>
      </c>
      <c r="F1766" s="46" t="s">
        <v>1560</v>
      </c>
      <c r="G1766" s="44" t="s">
        <v>304</v>
      </c>
      <c r="H1766" s="47">
        <v>10</v>
      </c>
      <c r="I1766" s="72"/>
      <c r="J1766" s="48">
        <f>H1766*I1766</f>
        <v>0</v>
      </c>
      <c r="K1766" s="47"/>
      <c r="L1766" s="47">
        <f>H1766*K1766</f>
        <v>0</v>
      </c>
      <c r="M1766" s="47"/>
      <c r="N1766" s="47">
        <f>H1766*M1766</f>
        <v>0</v>
      </c>
      <c r="O1766" s="48">
        <v>21</v>
      </c>
      <c r="P1766" s="48">
        <f>J1766*(O1766/100)</f>
        <v>0</v>
      </c>
      <c r="Q1766" s="48">
        <f>J1766+P1766</f>
        <v>0</v>
      </c>
      <c r="R1766" s="39"/>
      <c r="S1766" s="39"/>
      <c r="T1766" s="39"/>
    </row>
    <row r="1767" spans="1:20" s="40" customFormat="1" ht="12" outlineLevel="4">
      <c r="A1767" s="49"/>
      <c r="B1767" s="50"/>
      <c r="C1767" s="50"/>
      <c r="D1767" s="51"/>
      <c r="E1767" s="52" t="s">
        <v>14</v>
      </c>
      <c r="F1767" s="53" t="s">
        <v>1526</v>
      </c>
      <c r="G1767" s="51"/>
      <c r="H1767" s="54">
        <v>0</v>
      </c>
      <c r="I1767" s="55"/>
      <c r="J1767" s="56"/>
      <c r="K1767" s="54"/>
      <c r="L1767" s="54"/>
      <c r="M1767" s="54"/>
      <c r="N1767" s="54"/>
      <c r="O1767" s="56"/>
      <c r="P1767" s="56"/>
      <c r="Q1767" s="56"/>
      <c r="R1767" s="38"/>
      <c r="S1767" s="39"/>
    </row>
    <row r="1768" spans="1:20" s="40" customFormat="1" ht="12" outlineLevel="4">
      <c r="A1768" s="49"/>
      <c r="B1768" s="50"/>
      <c r="C1768" s="50"/>
      <c r="D1768" s="51"/>
      <c r="E1768" s="52"/>
      <c r="F1768" s="53" t="s">
        <v>264</v>
      </c>
      <c r="G1768" s="51"/>
      <c r="H1768" s="54">
        <v>0</v>
      </c>
      <c r="I1768" s="55"/>
      <c r="J1768" s="56"/>
      <c r="K1768" s="54"/>
      <c r="L1768" s="54"/>
      <c r="M1768" s="54"/>
      <c r="N1768" s="54"/>
      <c r="O1768" s="56"/>
      <c r="P1768" s="56"/>
      <c r="Q1768" s="56"/>
      <c r="R1768" s="38"/>
      <c r="S1768" s="39"/>
    </row>
    <row r="1769" spans="1:20" s="40" customFormat="1" ht="12" outlineLevel="4">
      <c r="A1769" s="49"/>
      <c r="B1769" s="50"/>
      <c r="C1769" s="50"/>
      <c r="D1769" s="51"/>
      <c r="E1769" s="52"/>
      <c r="F1769" s="53" t="s">
        <v>1428</v>
      </c>
      <c r="G1769" s="51"/>
      <c r="H1769" s="54">
        <v>3</v>
      </c>
      <c r="I1769" s="55"/>
      <c r="J1769" s="56"/>
      <c r="K1769" s="54"/>
      <c r="L1769" s="54"/>
      <c r="M1769" s="54"/>
      <c r="N1769" s="54"/>
      <c r="O1769" s="56"/>
      <c r="P1769" s="56"/>
      <c r="Q1769" s="56"/>
      <c r="R1769" s="38"/>
      <c r="S1769" s="39"/>
    </row>
    <row r="1770" spans="1:20" s="40" customFormat="1" ht="12" outlineLevel="4">
      <c r="A1770" s="49"/>
      <c r="B1770" s="50"/>
      <c r="C1770" s="50"/>
      <c r="D1770" s="51"/>
      <c r="E1770" s="52"/>
      <c r="F1770" s="53" t="s">
        <v>272</v>
      </c>
      <c r="G1770" s="51"/>
      <c r="H1770" s="54">
        <v>0</v>
      </c>
      <c r="I1770" s="55"/>
      <c r="J1770" s="56"/>
      <c r="K1770" s="54"/>
      <c r="L1770" s="54"/>
      <c r="M1770" s="54"/>
      <c r="N1770" s="54"/>
      <c r="O1770" s="56"/>
      <c r="P1770" s="56"/>
      <c r="Q1770" s="56"/>
      <c r="R1770" s="38"/>
      <c r="S1770" s="39"/>
    </row>
    <row r="1771" spans="1:20" s="40" customFormat="1" ht="12" outlineLevel="4">
      <c r="A1771" s="49"/>
      <c r="B1771" s="50"/>
      <c r="C1771" s="50"/>
      <c r="D1771" s="51"/>
      <c r="E1771" s="52"/>
      <c r="F1771" s="53" t="s">
        <v>1549</v>
      </c>
      <c r="G1771" s="51"/>
      <c r="H1771" s="54">
        <v>7</v>
      </c>
      <c r="I1771" s="55"/>
      <c r="J1771" s="56"/>
      <c r="K1771" s="54"/>
      <c r="L1771" s="54"/>
      <c r="M1771" s="54"/>
      <c r="N1771" s="54"/>
      <c r="O1771" s="56"/>
      <c r="P1771" s="56"/>
      <c r="Q1771" s="56"/>
      <c r="R1771" s="38"/>
      <c r="S1771" s="39"/>
    </row>
    <row r="1772" spans="1:20" s="40" customFormat="1" ht="7.5" customHeight="1" outlineLevel="4">
      <c r="A1772" s="39"/>
      <c r="B1772" s="57"/>
      <c r="C1772" s="58"/>
      <c r="D1772" s="59"/>
      <c r="E1772" s="60"/>
      <c r="F1772" s="61"/>
      <c r="G1772" s="59"/>
      <c r="H1772" s="62"/>
      <c r="I1772" s="63"/>
      <c r="J1772" s="64"/>
      <c r="K1772" s="65"/>
      <c r="L1772" s="65"/>
      <c r="M1772" s="65"/>
      <c r="N1772" s="65"/>
      <c r="O1772" s="64"/>
      <c r="P1772" s="64"/>
      <c r="Q1772" s="64"/>
      <c r="R1772" s="38"/>
      <c r="S1772" s="39"/>
    </row>
    <row r="1773" spans="1:20" s="40" customFormat="1" ht="12" outlineLevel="3">
      <c r="A1773" s="41"/>
      <c r="B1773" s="42"/>
      <c r="C1773" s="43">
        <v>43</v>
      </c>
      <c r="D1773" s="44" t="s">
        <v>123</v>
      </c>
      <c r="E1773" s="45" t="s">
        <v>1561</v>
      </c>
      <c r="F1773" s="46" t="s">
        <v>1562</v>
      </c>
      <c r="G1773" s="44" t="s">
        <v>304</v>
      </c>
      <c r="H1773" s="47">
        <v>10</v>
      </c>
      <c r="I1773" s="72"/>
      <c r="J1773" s="48">
        <f>H1773*I1773</f>
        <v>0</v>
      </c>
      <c r="K1773" s="47">
        <v>2.2000000000000001E-3</v>
      </c>
      <c r="L1773" s="47">
        <f>H1773*K1773</f>
        <v>2.2000000000000002E-2</v>
      </c>
      <c r="M1773" s="47"/>
      <c r="N1773" s="47">
        <f>H1773*M1773</f>
        <v>0</v>
      </c>
      <c r="O1773" s="48">
        <v>21</v>
      </c>
      <c r="P1773" s="48">
        <f>J1773*(O1773/100)</f>
        <v>0</v>
      </c>
      <c r="Q1773" s="48">
        <f>J1773+P1773</f>
        <v>0</v>
      </c>
      <c r="R1773" s="39"/>
      <c r="S1773" s="39"/>
      <c r="T1773" s="39"/>
    </row>
    <row r="1774" spans="1:20" s="40" customFormat="1" ht="12" outlineLevel="3">
      <c r="A1774" s="41"/>
      <c r="B1774" s="42"/>
      <c r="C1774" s="43">
        <v>44</v>
      </c>
      <c r="D1774" s="44" t="s">
        <v>79</v>
      </c>
      <c r="E1774" s="45" t="s">
        <v>1563</v>
      </c>
      <c r="F1774" s="46" t="s">
        <v>1564</v>
      </c>
      <c r="G1774" s="44" t="s">
        <v>304</v>
      </c>
      <c r="H1774" s="47">
        <v>3</v>
      </c>
      <c r="I1774" s="72"/>
      <c r="J1774" s="48">
        <f>H1774*I1774</f>
        <v>0</v>
      </c>
      <c r="K1774" s="47"/>
      <c r="L1774" s="47">
        <f>H1774*K1774</f>
        <v>0</v>
      </c>
      <c r="M1774" s="47"/>
      <c r="N1774" s="47">
        <f>H1774*M1774</f>
        <v>0</v>
      </c>
      <c r="O1774" s="48">
        <v>21</v>
      </c>
      <c r="P1774" s="48">
        <f>J1774*(O1774/100)</f>
        <v>0</v>
      </c>
      <c r="Q1774" s="48">
        <f>J1774+P1774</f>
        <v>0</v>
      </c>
      <c r="R1774" s="39"/>
      <c r="S1774" s="39"/>
      <c r="T1774" s="39"/>
    </row>
    <row r="1775" spans="1:20" s="40" customFormat="1" ht="12" outlineLevel="4">
      <c r="A1775" s="49"/>
      <c r="B1775" s="50"/>
      <c r="C1775" s="50"/>
      <c r="D1775" s="51"/>
      <c r="E1775" s="52" t="s">
        <v>14</v>
      </c>
      <c r="F1775" s="53" t="s">
        <v>1499</v>
      </c>
      <c r="G1775" s="51"/>
      <c r="H1775" s="54">
        <v>1</v>
      </c>
      <c r="I1775" s="55"/>
      <c r="J1775" s="56"/>
      <c r="K1775" s="54"/>
      <c r="L1775" s="54"/>
      <c r="M1775" s="54"/>
      <c r="N1775" s="54"/>
      <c r="O1775" s="56"/>
      <c r="P1775" s="56"/>
      <c r="Q1775" s="56"/>
      <c r="R1775" s="38"/>
      <c r="S1775" s="39"/>
    </row>
    <row r="1776" spans="1:20" s="40" customFormat="1" ht="12" outlineLevel="4">
      <c r="A1776" s="49"/>
      <c r="B1776" s="50"/>
      <c r="C1776" s="50"/>
      <c r="D1776" s="51"/>
      <c r="E1776" s="52"/>
      <c r="F1776" s="53" t="s">
        <v>1518</v>
      </c>
      <c r="G1776" s="51"/>
      <c r="H1776" s="54">
        <v>1</v>
      </c>
      <c r="I1776" s="55"/>
      <c r="J1776" s="56"/>
      <c r="K1776" s="54"/>
      <c r="L1776" s="54"/>
      <c r="M1776" s="54"/>
      <c r="N1776" s="54"/>
      <c r="O1776" s="56"/>
      <c r="P1776" s="56"/>
      <c r="Q1776" s="56"/>
      <c r="R1776" s="38"/>
      <c r="S1776" s="39"/>
    </row>
    <row r="1777" spans="1:20" s="40" customFormat="1" ht="12" outlineLevel="4">
      <c r="A1777" s="49"/>
      <c r="B1777" s="50"/>
      <c r="C1777" s="50"/>
      <c r="D1777" s="51"/>
      <c r="E1777" s="52"/>
      <c r="F1777" s="53" t="s">
        <v>1519</v>
      </c>
      <c r="G1777" s="51"/>
      <c r="H1777" s="54">
        <v>1</v>
      </c>
      <c r="I1777" s="55"/>
      <c r="J1777" s="56"/>
      <c r="K1777" s="54"/>
      <c r="L1777" s="54"/>
      <c r="M1777" s="54"/>
      <c r="N1777" s="54"/>
      <c r="O1777" s="56"/>
      <c r="P1777" s="56"/>
      <c r="Q1777" s="56"/>
      <c r="R1777" s="38"/>
      <c r="S1777" s="39"/>
    </row>
    <row r="1778" spans="1:20" s="40" customFormat="1" ht="7.5" customHeight="1" outlineLevel="4">
      <c r="A1778" s="39"/>
      <c r="B1778" s="57"/>
      <c r="C1778" s="58"/>
      <c r="D1778" s="59"/>
      <c r="E1778" s="60"/>
      <c r="F1778" s="61"/>
      <c r="G1778" s="59"/>
      <c r="H1778" s="62"/>
      <c r="I1778" s="63"/>
      <c r="J1778" s="64"/>
      <c r="K1778" s="65"/>
      <c r="L1778" s="65"/>
      <c r="M1778" s="65"/>
      <c r="N1778" s="65"/>
      <c r="O1778" s="64"/>
      <c r="P1778" s="64"/>
      <c r="Q1778" s="64"/>
      <c r="R1778" s="38"/>
      <c r="S1778" s="39"/>
    </row>
    <row r="1779" spans="1:20" s="40" customFormat="1" ht="12" outlineLevel="3">
      <c r="A1779" s="41"/>
      <c r="B1779" s="42"/>
      <c r="C1779" s="43">
        <v>45</v>
      </c>
      <c r="D1779" s="44" t="s">
        <v>123</v>
      </c>
      <c r="E1779" s="45" t="s">
        <v>1565</v>
      </c>
      <c r="F1779" s="46" t="s">
        <v>1566</v>
      </c>
      <c r="G1779" s="44" t="s">
        <v>304</v>
      </c>
      <c r="H1779" s="47">
        <v>3</v>
      </c>
      <c r="I1779" s="72"/>
      <c r="J1779" s="48">
        <f>H1779*I1779</f>
        <v>0</v>
      </c>
      <c r="K1779" s="47">
        <v>2.2000000000000001E-3</v>
      </c>
      <c r="L1779" s="47">
        <f>H1779*K1779</f>
        <v>6.6E-3</v>
      </c>
      <c r="M1779" s="47"/>
      <c r="N1779" s="47">
        <f>H1779*M1779</f>
        <v>0</v>
      </c>
      <c r="O1779" s="48">
        <v>21</v>
      </c>
      <c r="P1779" s="48">
        <f>J1779*(O1779/100)</f>
        <v>0</v>
      </c>
      <c r="Q1779" s="48">
        <f>J1779+P1779</f>
        <v>0</v>
      </c>
      <c r="R1779" s="39"/>
      <c r="S1779" s="39"/>
      <c r="T1779" s="39"/>
    </row>
    <row r="1780" spans="1:20" s="40" customFormat="1" ht="12" outlineLevel="3">
      <c r="A1780" s="41"/>
      <c r="B1780" s="42"/>
      <c r="C1780" s="43">
        <v>46</v>
      </c>
      <c r="D1780" s="44" t="s">
        <v>79</v>
      </c>
      <c r="E1780" s="45" t="s">
        <v>1567</v>
      </c>
      <c r="F1780" s="46" t="s">
        <v>1568</v>
      </c>
      <c r="G1780" s="44" t="s">
        <v>304</v>
      </c>
      <c r="H1780" s="47">
        <v>7</v>
      </c>
      <c r="I1780" s="72"/>
      <c r="J1780" s="48">
        <f>H1780*I1780</f>
        <v>0</v>
      </c>
      <c r="K1780" s="47"/>
      <c r="L1780" s="47">
        <f>H1780*K1780</f>
        <v>0</v>
      </c>
      <c r="M1780" s="47"/>
      <c r="N1780" s="47">
        <f>H1780*M1780</f>
        <v>0</v>
      </c>
      <c r="O1780" s="48">
        <v>21</v>
      </c>
      <c r="P1780" s="48">
        <f>J1780*(O1780/100)</f>
        <v>0</v>
      </c>
      <c r="Q1780" s="48">
        <f>J1780+P1780</f>
        <v>0</v>
      </c>
      <c r="R1780" s="39"/>
      <c r="S1780" s="39"/>
      <c r="T1780" s="39"/>
    </row>
    <row r="1781" spans="1:20" s="40" customFormat="1" ht="12" outlineLevel="4">
      <c r="A1781" s="49"/>
      <c r="B1781" s="50"/>
      <c r="C1781" s="50"/>
      <c r="D1781" s="51"/>
      <c r="E1781" s="52" t="s">
        <v>14</v>
      </c>
      <c r="F1781" s="53" t="s">
        <v>1526</v>
      </c>
      <c r="G1781" s="51"/>
      <c r="H1781" s="54">
        <v>0</v>
      </c>
      <c r="I1781" s="55"/>
      <c r="J1781" s="56"/>
      <c r="K1781" s="54"/>
      <c r="L1781" s="54"/>
      <c r="M1781" s="54"/>
      <c r="N1781" s="54"/>
      <c r="O1781" s="56"/>
      <c r="P1781" s="56"/>
      <c r="Q1781" s="56"/>
      <c r="R1781" s="38"/>
      <c r="S1781" s="39"/>
    </row>
    <row r="1782" spans="1:20" s="40" customFormat="1" ht="12" outlineLevel="4">
      <c r="A1782" s="49"/>
      <c r="B1782" s="50"/>
      <c r="C1782" s="50"/>
      <c r="D1782" s="51"/>
      <c r="E1782" s="52"/>
      <c r="F1782" s="53" t="s">
        <v>264</v>
      </c>
      <c r="G1782" s="51"/>
      <c r="H1782" s="54">
        <v>0</v>
      </c>
      <c r="I1782" s="55"/>
      <c r="J1782" s="56"/>
      <c r="K1782" s="54"/>
      <c r="L1782" s="54"/>
      <c r="M1782" s="54"/>
      <c r="N1782" s="54"/>
      <c r="O1782" s="56"/>
      <c r="P1782" s="56"/>
      <c r="Q1782" s="56"/>
      <c r="R1782" s="38"/>
      <c r="S1782" s="39"/>
    </row>
    <row r="1783" spans="1:20" s="40" customFormat="1" ht="12" outlineLevel="4">
      <c r="A1783" s="49"/>
      <c r="B1783" s="50"/>
      <c r="C1783" s="50"/>
      <c r="D1783" s="51"/>
      <c r="E1783" s="52"/>
      <c r="F1783" s="53" t="s">
        <v>1569</v>
      </c>
      <c r="G1783" s="51"/>
      <c r="H1783" s="54">
        <v>5</v>
      </c>
      <c r="I1783" s="55"/>
      <c r="J1783" s="56"/>
      <c r="K1783" s="54"/>
      <c r="L1783" s="54"/>
      <c r="M1783" s="54"/>
      <c r="N1783" s="54"/>
      <c r="O1783" s="56"/>
      <c r="P1783" s="56"/>
      <c r="Q1783" s="56"/>
      <c r="R1783" s="38"/>
      <c r="S1783" s="39"/>
    </row>
    <row r="1784" spans="1:20" s="40" customFormat="1" ht="12" outlineLevel="4">
      <c r="A1784" s="49"/>
      <c r="B1784" s="50"/>
      <c r="C1784" s="50"/>
      <c r="D1784" s="51"/>
      <c r="E1784" s="52"/>
      <c r="F1784" s="53" t="s">
        <v>272</v>
      </c>
      <c r="G1784" s="51"/>
      <c r="H1784" s="54">
        <v>0</v>
      </c>
      <c r="I1784" s="55"/>
      <c r="J1784" s="56"/>
      <c r="K1784" s="54"/>
      <c r="L1784" s="54"/>
      <c r="M1784" s="54"/>
      <c r="N1784" s="54"/>
      <c r="O1784" s="56"/>
      <c r="P1784" s="56"/>
      <c r="Q1784" s="56"/>
      <c r="R1784" s="38"/>
      <c r="S1784" s="39"/>
    </row>
    <row r="1785" spans="1:20" s="40" customFormat="1" ht="12" outlineLevel="4">
      <c r="A1785" s="49"/>
      <c r="B1785" s="50"/>
      <c r="C1785" s="50"/>
      <c r="D1785" s="51"/>
      <c r="E1785" s="52"/>
      <c r="F1785" s="53" t="s">
        <v>1429</v>
      </c>
      <c r="G1785" s="51"/>
      <c r="H1785" s="54">
        <v>2</v>
      </c>
      <c r="I1785" s="55"/>
      <c r="J1785" s="56"/>
      <c r="K1785" s="54"/>
      <c r="L1785" s="54"/>
      <c r="M1785" s="54"/>
      <c r="N1785" s="54"/>
      <c r="O1785" s="56"/>
      <c r="P1785" s="56"/>
      <c r="Q1785" s="56"/>
      <c r="R1785" s="38"/>
      <c r="S1785" s="39"/>
    </row>
    <row r="1786" spans="1:20" s="40" customFormat="1" ht="7.5" customHeight="1" outlineLevel="4">
      <c r="A1786" s="39"/>
      <c r="B1786" s="57"/>
      <c r="C1786" s="58"/>
      <c r="D1786" s="59"/>
      <c r="E1786" s="60"/>
      <c r="F1786" s="61"/>
      <c r="G1786" s="59"/>
      <c r="H1786" s="62"/>
      <c r="I1786" s="63"/>
      <c r="J1786" s="64"/>
      <c r="K1786" s="65"/>
      <c r="L1786" s="65"/>
      <c r="M1786" s="65"/>
      <c r="N1786" s="65"/>
      <c r="O1786" s="64"/>
      <c r="P1786" s="64"/>
      <c r="Q1786" s="64"/>
      <c r="R1786" s="38"/>
      <c r="S1786" s="39"/>
    </row>
    <row r="1787" spans="1:20" s="40" customFormat="1" ht="12" outlineLevel="3">
      <c r="A1787" s="41"/>
      <c r="B1787" s="42"/>
      <c r="C1787" s="43">
        <v>47</v>
      </c>
      <c r="D1787" s="44" t="s">
        <v>123</v>
      </c>
      <c r="E1787" s="45" t="s">
        <v>1570</v>
      </c>
      <c r="F1787" s="46" t="s">
        <v>1571</v>
      </c>
      <c r="G1787" s="44" t="s">
        <v>304</v>
      </c>
      <c r="H1787" s="47">
        <v>7</v>
      </c>
      <c r="I1787" s="72"/>
      <c r="J1787" s="48">
        <f>H1787*I1787</f>
        <v>0</v>
      </c>
      <c r="K1787" s="47">
        <v>2.1000000000000001E-4</v>
      </c>
      <c r="L1787" s="47">
        <f>H1787*K1787</f>
        <v>1.47E-3</v>
      </c>
      <c r="M1787" s="47"/>
      <c r="N1787" s="47">
        <f>H1787*M1787</f>
        <v>0</v>
      </c>
      <c r="O1787" s="48">
        <v>21</v>
      </c>
      <c r="P1787" s="48">
        <f>J1787*(O1787/100)</f>
        <v>0</v>
      </c>
      <c r="Q1787" s="48">
        <f>J1787+P1787</f>
        <v>0</v>
      </c>
      <c r="R1787" s="39"/>
      <c r="S1787" s="39"/>
      <c r="T1787" s="39"/>
    </row>
    <row r="1788" spans="1:20" s="40" customFormat="1" ht="12" outlineLevel="3">
      <c r="A1788" s="41"/>
      <c r="B1788" s="42"/>
      <c r="C1788" s="43">
        <v>48</v>
      </c>
      <c r="D1788" s="44" t="s">
        <v>79</v>
      </c>
      <c r="E1788" s="45" t="s">
        <v>1572</v>
      </c>
      <c r="F1788" s="46" t="s">
        <v>1573</v>
      </c>
      <c r="G1788" s="44" t="s">
        <v>304</v>
      </c>
      <c r="H1788" s="47">
        <v>10</v>
      </c>
      <c r="I1788" s="72"/>
      <c r="J1788" s="48">
        <f>H1788*I1788</f>
        <v>0</v>
      </c>
      <c r="K1788" s="47">
        <v>2.7E-4</v>
      </c>
      <c r="L1788" s="47">
        <f>H1788*K1788</f>
        <v>2.7000000000000001E-3</v>
      </c>
      <c r="M1788" s="47"/>
      <c r="N1788" s="47">
        <f>H1788*M1788</f>
        <v>0</v>
      </c>
      <c r="O1788" s="48">
        <v>21</v>
      </c>
      <c r="P1788" s="48">
        <f>J1788*(O1788/100)</f>
        <v>0</v>
      </c>
      <c r="Q1788" s="48">
        <f>J1788+P1788</f>
        <v>0</v>
      </c>
      <c r="R1788" s="39"/>
      <c r="S1788" s="39"/>
      <c r="T1788" s="39"/>
    </row>
    <row r="1789" spans="1:20" s="40" customFormat="1" ht="12" outlineLevel="4">
      <c r="A1789" s="49"/>
      <c r="B1789" s="50"/>
      <c r="C1789" s="50"/>
      <c r="D1789" s="51"/>
      <c r="E1789" s="52" t="s">
        <v>14</v>
      </c>
      <c r="F1789" s="53" t="s">
        <v>1574</v>
      </c>
      <c r="G1789" s="51"/>
      <c r="H1789" s="54">
        <v>0</v>
      </c>
      <c r="I1789" s="55"/>
      <c r="J1789" s="56"/>
      <c r="K1789" s="54"/>
      <c r="L1789" s="54"/>
      <c r="M1789" s="54"/>
      <c r="N1789" s="54"/>
      <c r="O1789" s="56"/>
      <c r="P1789" s="56"/>
      <c r="Q1789" s="56"/>
      <c r="R1789" s="38"/>
      <c r="S1789" s="39"/>
    </row>
    <row r="1790" spans="1:20" s="40" customFormat="1" ht="12" outlineLevel="4">
      <c r="A1790" s="49"/>
      <c r="B1790" s="50"/>
      <c r="C1790" s="50"/>
      <c r="D1790" s="51"/>
      <c r="E1790" s="52"/>
      <c r="F1790" s="53" t="s">
        <v>1575</v>
      </c>
      <c r="G1790" s="51"/>
      <c r="H1790" s="54">
        <v>2</v>
      </c>
      <c r="I1790" s="55"/>
      <c r="J1790" s="56"/>
      <c r="K1790" s="54"/>
      <c r="L1790" s="54"/>
      <c r="M1790" s="54"/>
      <c r="N1790" s="54"/>
      <c r="O1790" s="56"/>
      <c r="P1790" s="56"/>
      <c r="Q1790" s="56"/>
      <c r="R1790" s="38"/>
      <c r="S1790" s="39"/>
    </row>
    <row r="1791" spans="1:20" s="40" customFormat="1" ht="12" outlineLevel="4">
      <c r="A1791" s="49"/>
      <c r="B1791" s="50"/>
      <c r="C1791" s="50"/>
      <c r="D1791" s="51"/>
      <c r="E1791" s="52"/>
      <c r="F1791" s="53" t="s">
        <v>1576</v>
      </c>
      <c r="G1791" s="51"/>
      <c r="H1791" s="54">
        <v>1</v>
      </c>
      <c r="I1791" s="55"/>
      <c r="J1791" s="56"/>
      <c r="K1791" s="54"/>
      <c r="L1791" s="54"/>
      <c r="M1791" s="54"/>
      <c r="N1791" s="54"/>
      <c r="O1791" s="56"/>
      <c r="P1791" s="56"/>
      <c r="Q1791" s="56"/>
      <c r="R1791" s="38"/>
      <c r="S1791" s="39"/>
    </row>
    <row r="1792" spans="1:20" s="40" customFormat="1" ht="12" outlineLevel="4">
      <c r="A1792" s="49"/>
      <c r="B1792" s="50"/>
      <c r="C1792" s="50"/>
      <c r="D1792" s="51"/>
      <c r="E1792" s="52"/>
      <c r="F1792" s="53" t="s">
        <v>1577</v>
      </c>
      <c r="G1792" s="51"/>
      <c r="H1792" s="54">
        <v>1</v>
      </c>
      <c r="I1792" s="55"/>
      <c r="J1792" s="56"/>
      <c r="K1792" s="54"/>
      <c r="L1792" s="54"/>
      <c r="M1792" s="54"/>
      <c r="N1792" s="54"/>
      <c r="O1792" s="56"/>
      <c r="P1792" s="56"/>
      <c r="Q1792" s="56"/>
      <c r="R1792" s="38"/>
      <c r="S1792" s="39"/>
    </row>
    <row r="1793" spans="1:20" s="40" customFormat="1" ht="12" outlineLevel="4">
      <c r="A1793" s="49"/>
      <c r="B1793" s="50"/>
      <c r="C1793" s="50"/>
      <c r="D1793" s="51"/>
      <c r="E1793" s="52"/>
      <c r="F1793" s="53" t="s">
        <v>1578</v>
      </c>
      <c r="G1793" s="51"/>
      <c r="H1793" s="54">
        <v>1</v>
      </c>
      <c r="I1793" s="55"/>
      <c r="J1793" s="56"/>
      <c r="K1793" s="54"/>
      <c r="L1793" s="54"/>
      <c r="M1793" s="54"/>
      <c r="N1793" s="54"/>
      <c r="O1793" s="56"/>
      <c r="P1793" s="56"/>
      <c r="Q1793" s="56"/>
      <c r="R1793" s="38"/>
      <c r="S1793" s="39"/>
    </row>
    <row r="1794" spans="1:20" s="40" customFormat="1" ht="12" outlineLevel="4">
      <c r="A1794" s="49"/>
      <c r="B1794" s="50"/>
      <c r="C1794" s="50"/>
      <c r="D1794" s="51"/>
      <c r="E1794" s="52"/>
      <c r="F1794" s="53" t="s">
        <v>1579</v>
      </c>
      <c r="G1794" s="51"/>
      <c r="H1794" s="54">
        <v>1</v>
      </c>
      <c r="I1794" s="55"/>
      <c r="J1794" s="56"/>
      <c r="K1794" s="54"/>
      <c r="L1794" s="54"/>
      <c r="M1794" s="54"/>
      <c r="N1794" s="54"/>
      <c r="O1794" s="56"/>
      <c r="P1794" s="56"/>
      <c r="Q1794" s="56"/>
      <c r="R1794" s="38"/>
      <c r="S1794" s="39"/>
    </row>
    <row r="1795" spans="1:20" s="40" customFormat="1" ht="12" outlineLevel="4">
      <c r="A1795" s="49"/>
      <c r="B1795" s="50"/>
      <c r="C1795" s="50"/>
      <c r="D1795" s="51"/>
      <c r="E1795" s="52"/>
      <c r="F1795" s="53" t="s">
        <v>437</v>
      </c>
      <c r="G1795" s="51"/>
      <c r="H1795" s="54">
        <v>6</v>
      </c>
      <c r="I1795" s="55"/>
      <c r="J1795" s="56"/>
      <c r="K1795" s="54"/>
      <c r="L1795" s="54"/>
      <c r="M1795" s="54"/>
      <c r="N1795" s="54"/>
      <c r="O1795" s="56"/>
      <c r="P1795" s="56"/>
      <c r="Q1795" s="56"/>
      <c r="R1795" s="38"/>
      <c r="S1795" s="39"/>
    </row>
    <row r="1796" spans="1:20" s="40" customFormat="1" ht="12" outlineLevel="4">
      <c r="A1796" s="49"/>
      <c r="B1796" s="50"/>
      <c r="C1796" s="50"/>
      <c r="D1796" s="51"/>
      <c r="E1796" s="52"/>
      <c r="F1796" s="53" t="s">
        <v>1580</v>
      </c>
      <c r="G1796" s="51"/>
      <c r="H1796" s="54">
        <v>0</v>
      </c>
      <c r="I1796" s="55"/>
      <c r="J1796" s="56"/>
      <c r="K1796" s="54"/>
      <c r="L1796" s="54"/>
      <c r="M1796" s="54"/>
      <c r="N1796" s="54"/>
      <c r="O1796" s="56"/>
      <c r="P1796" s="56"/>
      <c r="Q1796" s="56"/>
      <c r="R1796" s="38"/>
      <c r="S1796" s="39"/>
    </row>
    <row r="1797" spans="1:20" s="40" customFormat="1" ht="12" outlineLevel="4">
      <c r="A1797" s="49"/>
      <c r="B1797" s="50"/>
      <c r="C1797" s="50"/>
      <c r="D1797" s="51"/>
      <c r="E1797" s="52"/>
      <c r="F1797" s="53" t="s">
        <v>1581</v>
      </c>
      <c r="G1797" s="51"/>
      <c r="H1797" s="54">
        <v>1</v>
      </c>
      <c r="I1797" s="55"/>
      <c r="J1797" s="56"/>
      <c r="K1797" s="54"/>
      <c r="L1797" s="54"/>
      <c r="M1797" s="54"/>
      <c r="N1797" s="54"/>
      <c r="O1797" s="56"/>
      <c r="P1797" s="56"/>
      <c r="Q1797" s="56"/>
      <c r="R1797" s="38"/>
      <c r="S1797" s="39"/>
    </row>
    <row r="1798" spans="1:20" s="40" customFormat="1" ht="12" outlineLevel="4">
      <c r="A1798" s="49"/>
      <c r="B1798" s="50"/>
      <c r="C1798" s="50"/>
      <c r="D1798" s="51"/>
      <c r="E1798" s="52"/>
      <c r="F1798" s="53" t="s">
        <v>1582</v>
      </c>
      <c r="G1798" s="51"/>
      <c r="H1798" s="54">
        <v>1</v>
      </c>
      <c r="I1798" s="55"/>
      <c r="J1798" s="56"/>
      <c r="K1798" s="54"/>
      <c r="L1798" s="54"/>
      <c r="M1798" s="54"/>
      <c r="N1798" s="54"/>
      <c r="O1798" s="56"/>
      <c r="P1798" s="56"/>
      <c r="Q1798" s="56"/>
      <c r="R1798" s="38"/>
      <c r="S1798" s="39"/>
    </row>
    <row r="1799" spans="1:20" s="40" customFormat="1" ht="12" outlineLevel="4">
      <c r="A1799" s="49"/>
      <c r="B1799" s="50"/>
      <c r="C1799" s="50"/>
      <c r="D1799" s="51"/>
      <c r="E1799" s="52"/>
      <c r="F1799" s="53" t="s">
        <v>1583</v>
      </c>
      <c r="G1799" s="51"/>
      <c r="H1799" s="54">
        <v>1</v>
      </c>
      <c r="I1799" s="55"/>
      <c r="J1799" s="56"/>
      <c r="K1799" s="54"/>
      <c r="L1799" s="54"/>
      <c r="M1799" s="54"/>
      <c r="N1799" s="54"/>
      <c r="O1799" s="56"/>
      <c r="P1799" s="56"/>
      <c r="Q1799" s="56"/>
      <c r="R1799" s="38"/>
      <c r="S1799" s="39"/>
    </row>
    <row r="1800" spans="1:20" s="40" customFormat="1" ht="12" outlineLevel="4">
      <c r="A1800" s="49"/>
      <c r="B1800" s="50"/>
      <c r="C1800" s="50"/>
      <c r="D1800" s="51"/>
      <c r="E1800" s="52"/>
      <c r="F1800" s="53" t="s">
        <v>1584</v>
      </c>
      <c r="G1800" s="51"/>
      <c r="H1800" s="54">
        <v>1</v>
      </c>
      <c r="I1800" s="55"/>
      <c r="J1800" s="56"/>
      <c r="K1800" s="54"/>
      <c r="L1800" s="54"/>
      <c r="M1800" s="54"/>
      <c r="N1800" s="54"/>
      <c r="O1800" s="56"/>
      <c r="P1800" s="56"/>
      <c r="Q1800" s="56"/>
      <c r="R1800" s="38"/>
      <c r="S1800" s="39"/>
    </row>
    <row r="1801" spans="1:20" s="40" customFormat="1" ht="12" outlineLevel="4">
      <c r="A1801" s="49"/>
      <c r="B1801" s="50"/>
      <c r="C1801" s="50"/>
      <c r="D1801" s="51"/>
      <c r="E1801" s="52"/>
      <c r="F1801" s="53" t="s">
        <v>437</v>
      </c>
      <c r="G1801" s="51"/>
      <c r="H1801" s="54">
        <v>4</v>
      </c>
      <c r="I1801" s="55"/>
      <c r="J1801" s="56"/>
      <c r="K1801" s="54"/>
      <c r="L1801" s="54"/>
      <c r="M1801" s="54"/>
      <c r="N1801" s="54"/>
      <c r="O1801" s="56"/>
      <c r="P1801" s="56"/>
      <c r="Q1801" s="56"/>
      <c r="R1801" s="38"/>
      <c r="S1801" s="39"/>
    </row>
    <row r="1802" spans="1:20" s="40" customFormat="1" ht="7.5" customHeight="1" outlineLevel="4">
      <c r="A1802" s="39"/>
      <c r="B1802" s="57"/>
      <c r="C1802" s="58"/>
      <c r="D1802" s="59"/>
      <c r="E1802" s="60"/>
      <c r="F1802" s="61"/>
      <c r="G1802" s="59"/>
      <c r="H1802" s="62"/>
      <c r="I1802" s="63"/>
      <c r="J1802" s="64"/>
      <c r="K1802" s="65"/>
      <c r="L1802" s="65"/>
      <c r="M1802" s="65"/>
      <c r="N1802" s="65"/>
      <c r="O1802" s="64"/>
      <c r="P1802" s="64"/>
      <c r="Q1802" s="64"/>
      <c r="R1802" s="38"/>
      <c r="S1802" s="39"/>
    </row>
    <row r="1803" spans="1:20" s="40" customFormat="1" ht="12" outlineLevel="3">
      <c r="A1803" s="41"/>
      <c r="B1803" s="42"/>
      <c r="C1803" s="43">
        <v>49</v>
      </c>
      <c r="D1803" s="44" t="s">
        <v>79</v>
      </c>
      <c r="E1803" s="45" t="s">
        <v>1585</v>
      </c>
      <c r="F1803" s="46" t="s">
        <v>1586</v>
      </c>
      <c r="G1803" s="44" t="s">
        <v>130</v>
      </c>
      <c r="H1803" s="47">
        <v>32.049080000000004</v>
      </c>
      <c r="I1803" s="72"/>
      <c r="J1803" s="48">
        <f>H1803*I1803</f>
        <v>0</v>
      </c>
      <c r="K1803" s="47">
        <v>2.7E-4</v>
      </c>
      <c r="L1803" s="47">
        <f>H1803*K1803</f>
        <v>8.6532516000000018E-3</v>
      </c>
      <c r="M1803" s="47"/>
      <c r="N1803" s="47">
        <f>H1803*M1803</f>
        <v>0</v>
      </c>
      <c r="O1803" s="48">
        <v>21</v>
      </c>
      <c r="P1803" s="48">
        <f>J1803*(O1803/100)</f>
        <v>0</v>
      </c>
      <c r="Q1803" s="48">
        <f>J1803+P1803</f>
        <v>0</v>
      </c>
      <c r="R1803" s="39"/>
      <c r="S1803" s="39"/>
      <c r="T1803" s="39"/>
    </row>
    <row r="1804" spans="1:20" s="40" customFormat="1" ht="12" outlineLevel="4">
      <c r="A1804" s="49"/>
      <c r="B1804" s="50"/>
      <c r="C1804" s="50"/>
      <c r="D1804" s="51"/>
      <c r="E1804" s="52" t="s">
        <v>14</v>
      </c>
      <c r="F1804" s="53" t="s">
        <v>1587</v>
      </c>
      <c r="G1804" s="51"/>
      <c r="H1804" s="54">
        <v>0</v>
      </c>
      <c r="I1804" s="55"/>
      <c r="J1804" s="56"/>
      <c r="K1804" s="54"/>
      <c r="L1804" s="54"/>
      <c r="M1804" s="54"/>
      <c r="N1804" s="54"/>
      <c r="O1804" s="56"/>
      <c r="P1804" s="56"/>
      <c r="Q1804" s="56"/>
      <c r="R1804" s="38"/>
      <c r="S1804" s="39"/>
    </row>
    <row r="1805" spans="1:20" s="40" customFormat="1" ht="12" outlineLevel="4">
      <c r="A1805" s="49"/>
      <c r="B1805" s="50"/>
      <c r="C1805" s="50"/>
      <c r="D1805" s="51"/>
      <c r="E1805" s="52"/>
      <c r="F1805" s="53" t="s">
        <v>1588</v>
      </c>
      <c r="G1805" s="51"/>
      <c r="H1805" s="54">
        <v>4.2120000000000006</v>
      </c>
      <c r="I1805" s="55"/>
      <c r="J1805" s="56"/>
      <c r="K1805" s="54"/>
      <c r="L1805" s="54"/>
      <c r="M1805" s="54"/>
      <c r="N1805" s="54"/>
      <c r="O1805" s="56"/>
      <c r="P1805" s="56"/>
      <c r="Q1805" s="56"/>
      <c r="R1805" s="38"/>
      <c r="S1805" s="39"/>
    </row>
    <row r="1806" spans="1:20" s="40" customFormat="1" ht="12" outlineLevel="4">
      <c r="A1806" s="49"/>
      <c r="B1806" s="50"/>
      <c r="C1806" s="50"/>
      <c r="D1806" s="51"/>
      <c r="E1806" s="52"/>
      <c r="F1806" s="53" t="s">
        <v>1589</v>
      </c>
      <c r="G1806" s="51"/>
      <c r="H1806" s="54">
        <v>2.29908</v>
      </c>
      <c r="I1806" s="55"/>
      <c r="J1806" s="56"/>
      <c r="K1806" s="54"/>
      <c r="L1806" s="54"/>
      <c r="M1806" s="54"/>
      <c r="N1806" s="54"/>
      <c r="O1806" s="56"/>
      <c r="P1806" s="56"/>
      <c r="Q1806" s="56"/>
      <c r="R1806" s="38"/>
      <c r="S1806" s="39"/>
    </row>
    <row r="1807" spans="1:20" s="40" customFormat="1" ht="12" outlineLevel="4">
      <c r="A1807" s="49"/>
      <c r="B1807" s="50"/>
      <c r="C1807" s="50"/>
      <c r="D1807" s="51"/>
      <c r="E1807" s="52"/>
      <c r="F1807" s="53" t="s">
        <v>3309</v>
      </c>
      <c r="G1807" s="51"/>
      <c r="H1807" s="54">
        <v>3.2550000000000008</v>
      </c>
      <c r="I1807" s="55"/>
      <c r="J1807" s="56"/>
      <c r="K1807" s="54"/>
      <c r="L1807" s="54"/>
      <c r="M1807" s="54"/>
      <c r="N1807" s="54"/>
      <c r="O1807" s="56"/>
      <c r="P1807" s="56"/>
      <c r="Q1807" s="56"/>
      <c r="R1807" s="38"/>
      <c r="S1807" s="39"/>
    </row>
    <row r="1808" spans="1:20" s="40" customFormat="1" ht="12" outlineLevel="4">
      <c r="A1808" s="49"/>
      <c r="B1808" s="50"/>
      <c r="C1808" s="50"/>
      <c r="D1808" s="51"/>
      <c r="E1808" s="52"/>
      <c r="F1808" s="53" t="s">
        <v>1590</v>
      </c>
      <c r="G1808" s="51"/>
      <c r="H1808" s="54">
        <v>1.08</v>
      </c>
      <c r="I1808" s="55"/>
      <c r="J1808" s="56"/>
      <c r="K1808" s="54"/>
      <c r="L1808" s="54"/>
      <c r="M1808" s="54"/>
      <c r="N1808" s="54"/>
      <c r="O1808" s="56"/>
      <c r="P1808" s="56"/>
      <c r="Q1808" s="56"/>
      <c r="R1808" s="38"/>
      <c r="S1808" s="39"/>
    </row>
    <row r="1809" spans="1:20" s="40" customFormat="1" ht="12" outlineLevel="4">
      <c r="A1809" s="49"/>
      <c r="B1809" s="50"/>
      <c r="C1809" s="50"/>
      <c r="D1809" s="51"/>
      <c r="E1809" s="52"/>
      <c r="F1809" s="53" t="s">
        <v>1591</v>
      </c>
      <c r="G1809" s="51"/>
      <c r="H1809" s="54">
        <v>2.4</v>
      </c>
      <c r="I1809" s="55"/>
      <c r="J1809" s="56"/>
      <c r="K1809" s="54"/>
      <c r="L1809" s="54"/>
      <c r="M1809" s="54"/>
      <c r="N1809" s="54"/>
      <c r="O1809" s="56"/>
      <c r="P1809" s="56"/>
      <c r="Q1809" s="56"/>
      <c r="R1809" s="38"/>
      <c r="S1809" s="39"/>
    </row>
    <row r="1810" spans="1:20" s="40" customFormat="1" ht="12" outlineLevel="4">
      <c r="A1810" s="49"/>
      <c r="B1810" s="50"/>
      <c r="C1810" s="50"/>
      <c r="D1810" s="51"/>
      <c r="E1810" s="52"/>
      <c r="F1810" s="53" t="s">
        <v>1592</v>
      </c>
      <c r="G1810" s="51"/>
      <c r="H1810" s="54">
        <v>6.5170000000000012</v>
      </c>
      <c r="I1810" s="55"/>
      <c r="J1810" s="56"/>
      <c r="K1810" s="54"/>
      <c r="L1810" s="54"/>
      <c r="M1810" s="54"/>
      <c r="N1810" s="54"/>
      <c r="O1810" s="56"/>
      <c r="P1810" s="56"/>
      <c r="Q1810" s="56"/>
      <c r="R1810" s="38"/>
      <c r="S1810" s="39"/>
    </row>
    <row r="1811" spans="1:20" s="40" customFormat="1" ht="12" outlineLevel="4">
      <c r="A1811" s="49"/>
      <c r="B1811" s="50"/>
      <c r="C1811" s="50"/>
      <c r="D1811" s="51"/>
      <c r="E1811" s="52"/>
      <c r="F1811" s="53" t="s">
        <v>437</v>
      </c>
      <c r="G1811" s="51"/>
      <c r="H1811" s="54">
        <v>19.763080000000002</v>
      </c>
      <c r="I1811" s="55"/>
      <c r="J1811" s="56"/>
      <c r="K1811" s="54"/>
      <c r="L1811" s="54"/>
      <c r="M1811" s="54"/>
      <c r="N1811" s="54"/>
      <c r="O1811" s="56"/>
      <c r="P1811" s="56"/>
      <c r="Q1811" s="56"/>
      <c r="R1811" s="38"/>
      <c r="S1811" s="39"/>
    </row>
    <row r="1812" spans="1:20" s="40" customFormat="1" ht="12" outlineLevel="4">
      <c r="A1812" s="49"/>
      <c r="B1812" s="50"/>
      <c r="C1812" s="50"/>
      <c r="D1812" s="51"/>
      <c r="E1812" s="52"/>
      <c r="F1812" s="53" t="s">
        <v>1580</v>
      </c>
      <c r="G1812" s="51"/>
      <c r="H1812" s="54">
        <v>0</v>
      </c>
      <c r="I1812" s="55"/>
      <c r="J1812" s="56"/>
      <c r="K1812" s="54"/>
      <c r="L1812" s="54"/>
      <c r="M1812" s="54"/>
      <c r="N1812" s="54"/>
      <c r="O1812" s="56"/>
      <c r="P1812" s="56"/>
      <c r="Q1812" s="56"/>
      <c r="R1812" s="38"/>
      <c r="S1812" s="39"/>
    </row>
    <row r="1813" spans="1:20" s="40" customFormat="1" ht="12" outlineLevel="4">
      <c r="A1813" s="49"/>
      <c r="B1813" s="50"/>
      <c r="C1813" s="50"/>
      <c r="D1813" s="51"/>
      <c r="E1813" s="52"/>
      <c r="F1813" s="53" t="s">
        <v>1593</v>
      </c>
      <c r="G1813" s="51"/>
      <c r="H1813" s="54">
        <v>1.86</v>
      </c>
      <c r="I1813" s="55"/>
      <c r="J1813" s="56"/>
      <c r="K1813" s="54"/>
      <c r="L1813" s="54"/>
      <c r="M1813" s="54"/>
      <c r="N1813" s="54"/>
      <c r="O1813" s="56"/>
      <c r="P1813" s="56"/>
      <c r="Q1813" s="56"/>
      <c r="R1813" s="38"/>
      <c r="S1813" s="39"/>
    </row>
    <row r="1814" spans="1:20" s="40" customFormat="1" ht="12" outlineLevel="4">
      <c r="A1814" s="49"/>
      <c r="B1814" s="50"/>
      <c r="C1814" s="50"/>
      <c r="D1814" s="51"/>
      <c r="E1814" s="52"/>
      <c r="F1814" s="53" t="s">
        <v>1594</v>
      </c>
      <c r="G1814" s="51"/>
      <c r="H1814" s="54">
        <v>1.4938</v>
      </c>
      <c r="I1814" s="55"/>
      <c r="J1814" s="56"/>
      <c r="K1814" s="54"/>
      <c r="L1814" s="54"/>
      <c r="M1814" s="54"/>
      <c r="N1814" s="54"/>
      <c r="O1814" s="56"/>
      <c r="P1814" s="56"/>
      <c r="Q1814" s="56"/>
      <c r="R1814" s="38"/>
      <c r="S1814" s="39"/>
    </row>
    <row r="1815" spans="1:20" s="40" customFormat="1" ht="12" outlineLevel="4">
      <c r="A1815" s="49"/>
      <c r="B1815" s="50"/>
      <c r="C1815" s="50"/>
      <c r="D1815" s="51"/>
      <c r="E1815" s="52"/>
      <c r="F1815" s="53" t="s">
        <v>1595</v>
      </c>
      <c r="G1815" s="51"/>
      <c r="H1815" s="54">
        <v>1.6830000000000001</v>
      </c>
      <c r="I1815" s="55"/>
      <c r="J1815" s="56"/>
      <c r="K1815" s="54"/>
      <c r="L1815" s="54"/>
      <c r="M1815" s="54"/>
      <c r="N1815" s="54"/>
      <c r="O1815" s="56"/>
      <c r="P1815" s="56"/>
      <c r="Q1815" s="56"/>
      <c r="R1815" s="38"/>
      <c r="S1815" s="39"/>
    </row>
    <row r="1816" spans="1:20" s="40" customFormat="1" ht="12" outlineLevel="4">
      <c r="A1816" s="49"/>
      <c r="B1816" s="50"/>
      <c r="C1816" s="50"/>
      <c r="D1816" s="51"/>
      <c r="E1816" s="52"/>
      <c r="F1816" s="53" t="s">
        <v>1596</v>
      </c>
      <c r="G1816" s="51"/>
      <c r="H1816" s="54">
        <v>1.554</v>
      </c>
      <c r="I1816" s="55"/>
      <c r="J1816" s="56"/>
      <c r="K1816" s="54"/>
      <c r="L1816" s="54"/>
      <c r="M1816" s="54"/>
      <c r="N1816" s="54"/>
      <c r="O1816" s="56"/>
      <c r="P1816" s="56"/>
      <c r="Q1816" s="56"/>
      <c r="R1816" s="38"/>
      <c r="S1816" s="39"/>
    </row>
    <row r="1817" spans="1:20" s="40" customFormat="1" ht="12" outlineLevel="4">
      <c r="A1817" s="49"/>
      <c r="B1817" s="50"/>
      <c r="C1817" s="50"/>
      <c r="D1817" s="51"/>
      <c r="E1817" s="52"/>
      <c r="F1817" s="53" t="s">
        <v>1597</v>
      </c>
      <c r="G1817" s="51"/>
      <c r="H1817" s="54">
        <v>4.1411999999999995</v>
      </c>
      <c r="I1817" s="55"/>
      <c r="J1817" s="56"/>
      <c r="K1817" s="54"/>
      <c r="L1817" s="54"/>
      <c r="M1817" s="54"/>
      <c r="N1817" s="54"/>
      <c r="O1817" s="56"/>
      <c r="P1817" s="56"/>
      <c r="Q1817" s="56"/>
      <c r="R1817" s="38"/>
      <c r="S1817" s="39"/>
    </row>
    <row r="1818" spans="1:20" s="40" customFormat="1" ht="12" outlineLevel="4">
      <c r="A1818" s="49"/>
      <c r="B1818" s="50"/>
      <c r="C1818" s="50"/>
      <c r="D1818" s="51"/>
      <c r="E1818" s="52"/>
      <c r="F1818" s="53" t="s">
        <v>1598</v>
      </c>
      <c r="G1818" s="51"/>
      <c r="H1818" s="54">
        <v>1.554</v>
      </c>
      <c r="I1818" s="55"/>
      <c r="J1818" s="56"/>
      <c r="K1818" s="54"/>
      <c r="L1818" s="54"/>
      <c r="M1818" s="54"/>
      <c r="N1818" s="54"/>
      <c r="O1818" s="56"/>
      <c r="P1818" s="56"/>
      <c r="Q1818" s="56"/>
      <c r="R1818" s="38"/>
      <c r="S1818" s="39"/>
    </row>
    <row r="1819" spans="1:20" s="40" customFormat="1" ht="12" outlineLevel="4">
      <c r="A1819" s="49"/>
      <c r="B1819" s="50"/>
      <c r="C1819" s="50"/>
      <c r="D1819" s="51"/>
      <c r="E1819" s="52"/>
      <c r="F1819" s="53" t="s">
        <v>437</v>
      </c>
      <c r="G1819" s="51"/>
      <c r="H1819" s="54">
        <v>12.286</v>
      </c>
      <c r="I1819" s="55"/>
      <c r="J1819" s="56"/>
      <c r="K1819" s="54"/>
      <c r="L1819" s="54"/>
      <c r="M1819" s="54"/>
      <c r="N1819" s="54"/>
      <c r="O1819" s="56"/>
      <c r="P1819" s="56"/>
      <c r="Q1819" s="56"/>
      <c r="R1819" s="38"/>
      <c r="S1819" s="39"/>
    </row>
    <row r="1820" spans="1:20" s="40" customFormat="1" ht="7.5" customHeight="1" outlineLevel="4">
      <c r="A1820" s="39"/>
      <c r="B1820" s="57"/>
      <c r="C1820" s="58"/>
      <c r="D1820" s="59"/>
      <c r="E1820" s="60"/>
      <c r="F1820" s="61"/>
      <c r="G1820" s="59"/>
      <c r="H1820" s="62"/>
      <c r="I1820" s="63"/>
      <c r="J1820" s="64"/>
      <c r="K1820" s="65"/>
      <c r="L1820" s="65"/>
      <c r="M1820" s="65"/>
      <c r="N1820" s="65"/>
      <c r="O1820" s="64"/>
      <c r="P1820" s="64"/>
      <c r="Q1820" s="64"/>
      <c r="R1820" s="38"/>
      <c r="S1820" s="39"/>
    </row>
    <row r="1821" spans="1:20" s="40" customFormat="1" ht="12" outlineLevel="3">
      <c r="A1821" s="41"/>
      <c r="B1821" s="42"/>
      <c r="C1821" s="43">
        <v>50</v>
      </c>
      <c r="D1821" s="44" t="s">
        <v>79</v>
      </c>
      <c r="E1821" s="45" t="s">
        <v>1599</v>
      </c>
      <c r="F1821" s="46" t="s">
        <v>1600</v>
      </c>
      <c r="G1821" s="44" t="s">
        <v>130</v>
      </c>
      <c r="H1821" s="47">
        <v>63.724600000000009</v>
      </c>
      <c r="I1821" s="72"/>
      <c r="J1821" s="48">
        <f>H1821*I1821</f>
        <v>0</v>
      </c>
      <c r="K1821" s="47">
        <v>2.7999999999999998E-4</v>
      </c>
      <c r="L1821" s="47">
        <f>H1821*K1821</f>
        <v>1.7842888000000001E-2</v>
      </c>
      <c r="M1821" s="47"/>
      <c r="N1821" s="47">
        <f>H1821*M1821</f>
        <v>0</v>
      </c>
      <c r="O1821" s="48">
        <v>21</v>
      </c>
      <c r="P1821" s="48">
        <f>J1821*(O1821/100)</f>
        <v>0</v>
      </c>
      <c r="Q1821" s="48">
        <f>J1821+P1821</f>
        <v>0</v>
      </c>
      <c r="R1821" s="39"/>
      <c r="S1821" s="39"/>
      <c r="T1821" s="39"/>
    </row>
    <row r="1822" spans="1:20" s="40" customFormat="1" ht="12" outlineLevel="4">
      <c r="A1822" s="49"/>
      <c r="B1822" s="50"/>
      <c r="C1822" s="50"/>
      <c r="D1822" s="51"/>
      <c r="E1822" s="52" t="s">
        <v>14</v>
      </c>
      <c r="F1822" s="53" t="s">
        <v>1574</v>
      </c>
      <c r="G1822" s="51"/>
      <c r="H1822" s="54">
        <v>0</v>
      </c>
      <c r="I1822" s="55"/>
      <c r="J1822" s="56"/>
      <c r="K1822" s="54"/>
      <c r="L1822" s="54"/>
      <c r="M1822" s="54"/>
      <c r="N1822" s="54"/>
      <c r="O1822" s="56"/>
      <c r="P1822" s="56"/>
      <c r="Q1822" s="56"/>
      <c r="R1822" s="38"/>
      <c r="S1822" s="39"/>
    </row>
    <row r="1823" spans="1:20" s="40" customFormat="1" ht="12" outlineLevel="4">
      <c r="A1823" s="49"/>
      <c r="B1823" s="50"/>
      <c r="C1823" s="50"/>
      <c r="D1823" s="51"/>
      <c r="E1823" s="52"/>
      <c r="F1823" s="53" t="s">
        <v>1601</v>
      </c>
      <c r="G1823" s="51"/>
      <c r="H1823" s="54">
        <v>9.7857000000000021</v>
      </c>
      <c r="I1823" s="55"/>
      <c r="J1823" s="56"/>
      <c r="K1823" s="54"/>
      <c r="L1823" s="54"/>
      <c r="M1823" s="54"/>
      <c r="N1823" s="54"/>
      <c r="O1823" s="56"/>
      <c r="P1823" s="56"/>
      <c r="Q1823" s="56"/>
      <c r="R1823" s="38"/>
      <c r="S1823" s="39"/>
    </row>
    <row r="1824" spans="1:20" s="40" customFormat="1" ht="12" outlineLevel="4">
      <c r="A1824" s="49"/>
      <c r="B1824" s="50"/>
      <c r="C1824" s="50"/>
      <c r="D1824" s="51"/>
      <c r="E1824" s="52"/>
      <c r="F1824" s="53" t="s">
        <v>1602</v>
      </c>
      <c r="G1824" s="51"/>
      <c r="H1824" s="54">
        <v>5.95</v>
      </c>
      <c r="I1824" s="55"/>
      <c r="J1824" s="56"/>
      <c r="K1824" s="54"/>
      <c r="L1824" s="54"/>
      <c r="M1824" s="54"/>
      <c r="N1824" s="54"/>
      <c r="O1824" s="56"/>
      <c r="P1824" s="56"/>
      <c r="Q1824" s="56"/>
      <c r="R1824" s="38"/>
      <c r="S1824" s="39"/>
    </row>
    <row r="1825" spans="1:20" s="40" customFormat="1" ht="12" outlineLevel="4">
      <c r="A1825" s="49"/>
      <c r="B1825" s="50"/>
      <c r="C1825" s="50"/>
      <c r="D1825" s="51"/>
      <c r="E1825" s="52"/>
      <c r="F1825" s="53" t="s">
        <v>1603</v>
      </c>
      <c r="G1825" s="51"/>
      <c r="H1825" s="54">
        <v>2.9212000000000007</v>
      </c>
      <c r="I1825" s="55"/>
      <c r="J1825" s="56"/>
      <c r="K1825" s="54"/>
      <c r="L1825" s="54"/>
      <c r="M1825" s="54"/>
      <c r="N1825" s="54"/>
      <c r="O1825" s="56"/>
      <c r="P1825" s="56"/>
      <c r="Q1825" s="56"/>
      <c r="R1825" s="38"/>
      <c r="S1825" s="39"/>
    </row>
    <row r="1826" spans="1:20" s="40" customFormat="1" ht="12" outlineLevel="4">
      <c r="A1826" s="49"/>
      <c r="B1826" s="50"/>
      <c r="C1826" s="50"/>
      <c r="D1826" s="51"/>
      <c r="E1826" s="52"/>
      <c r="F1826" s="53" t="s">
        <v>437</v>
      </c>
      <c r="G1826" s="51"/>
      <c r="H1826" s="54">
        <v>18.6569</v>
      </c>
      <c r="I1826" s="55"/>
      <c r="J1826" s="56"/>
      <c r="K1826" s="54"/>
      <c r="L1826" s="54"/>
      <c r="M1826" s="54"/>
      <c r="N1826" s="54"/>
      <c r="O1826" s="56"/>
      <c r="P1826" s="56"/>
      <c r="Q1826" s="56"/>
      <c r="R1826" s="38"/>
      <c r="S1826" s="39"/>
    </row>
    <row r="1827" spans="1:20" s="40" customFormat="1" ht="12" outlineLevel="4">
      <c r="A1827" s="49"/>
      <c r="B1827" s="50"/>
      <c r="C1827" s="50"/>
      <c r="D1827" s="51"/>
      <c r="E1827" s="52"/>
      <c r="F1827" s="53" t="s">
        <v>1580</v>
      </c>
      <c r="G1827" s="51"/>
      <c r="H1827" s="54">
        <v>0</v>
      </c>
      <c r="I1827" s="55"/>
      <c r="J1827" s="56"/>
      <c r="K1827" s="54"/>
      <c r="L1827" s="54"/>
      <c r="M1827" s="54"/>
      <c r="N1827" s="54"/>
      <c r="O1827" s="56"/>
      <c r="P1827" s="56"/>
      <c r="Q1827" s="56"/>
      <c r="R1827" s="38"/>
      <c r="S1827" s="39"/>
    </row>
    <row r="1828" spans="1:20" s="40" customFormat="1" ht="12" outlineLevel="4">
      <c r="A1828" s="49"/>
      <c r="B1828" s="50"/>
      <c r="C1828" s="50"/>
      <c r="D1828" s="51"/>
      <c r="E1828" s="52"/>
      <c r="F1828" s="53" t="s">
        <v>1604</v>
      </c>
      <c r="G1828" s="51"/>
      <c r="H1828" s="54">
        <v>3.1040000000000001</v>
      </c>
      <c r="I1828" s="55"/>
      <c r="J1828" s="56"/>
      <c r="K1828" s="54"/>
      <c r="L1828" s="54"/>
      <c r="M1828" s="54"/>
      <c r="N1828" s="54"/>
      <c r="O1828" s="56"/>
      <c r="P1828" s="56"/>
      <c r="Q1828" s="56"/>
      <c r="R1828" s="38"/>
      <c r="S1828" s="39"/>
    </row>
    <row r="1829" spans="1:20" s="40" customFormat="1" ht="12" outlineLevel="4">
      <c r="A1829" s="49"/>
      <c r="B1829" s="50"/>
      <c r="C1829" s="50"/>
      <c r="D1829" s="51"/>
      <c r="E1829" s="52"/>
      <c r="F1829" s="53" t="s">
        <v>1605</v>
      </c>
      <c r="G1829" s="51"/>
      <c r="H1829" s="54">
        <v>7.1231999999999998</v>
      </c>
      <c r="I1829" s="55"/>
      <c r="J1829" s="56"/>
      <c r="K1829" s="54"/>
      <c r="L1829" s="54"/>
      <c r="M1829" s="54"/>
      <c r="N1829" s="54"/>
      <c r="O1829" s="56"/>
      <c r="P1829" s="56"/>
      <c r="Q1829" s="56"/>
      <c r="R1829" s="38"/>
      <c r="S1829" s="39"/>
    </row>
    <row r="1830" spans="1:20" s="40" customFormat="1" ht="12" outlineLevel="4">
      <c r="A1830" s="49"/>
      <c r="B1830" s="50"/>
      <c r="C1830" s="50"/>
      <c r="D1830" s="51"/>
      <c r="E1830" s="52"/>
      <c r="F1830" s="53" t="s">
        <v>1606</v>
      </c>
      <c r="G1830" s="51"/>
      <c r="H1830" s="54">
        <v>5.8724000000000016</v>
      </c>
      <c r="I1830" s="55"/>
      <c r="J1830" s="56"/>
      <c r="K1830" s="54"/>
      <c r="L1830" s="54"/>
      <c r="M1830" s="54"/>
      <c r="N1830" s="54"/>
      <c r="O1830" s="56"/>
      <c r="P1830" s="56"/>
      <c r="Q1830" s="56"/>
      <c r="R1830" s="38"/>
      <c r="S1830" s="39"/>
    </row>
    <row r="1831" spans="1:20" s="40" customFormat="1" ht="12" outlineLevel="4">
      <c r="A1831" s="49"/>
      <c r="B1831" s="50"/>
      <c r="C1831" s="50"/>
      <c r="D1831" s="51"/>
      <c r="E1831" s="52"/>
      <c r="F1831" s="53" t="s">
        <v>1607</v>
      </c>
      <c r="G1831" s="51"/>
      <c r="H1831" s="54">
        <v>9.6884000000000015</v>
      </c>
      <c r="I1831" s="55"/>
      <c r="J1831" s="56"/>
      <c r="K1831" s="54"/>
      <c r="L1831" s="54"/>
      <c r="M1831" s="54"/>
      <c r="N1831" s="54"/>
      <c r="O1831" s="56"/>
      <c r="P1831" s="56"/>
      <c r="Q1831" s="56"/>
      <c r="R1831" s="38"/>
      <c r="S1831" s="39"/>
    </row>
    <row r="1832" spans="1:20" s="40" customFormat="1" ht="12" outlineLevel="4">
      <c r="A1832" s="49"/>
      <c r="B1832" s="50"/>
      <c r="C1832" s="50"/>
      <c r="D1832" s="51"/>
      <c r="E1832" s="52"/>
      <c r="F1832" s="53" t="s">
        <v>1608</v>
      </c>
      <c r="G1832" s="51"/>
      <c r="H1832" s="54">
        <v>1.9635000000000002</v>
      </c>
      <c r="I1832" s="55"/>
      <c r="J1832" s="56"/>
      <c r="K1832" s="54"/>
      <c r="L1832" s="54"/>
      <c r="M1832" s="54"/>
      <c r="N1832" s="54"/>
      <c r="O1832" s="56"/>
      <c r="P1832" s="56"/>
      <c r="Q1832" s="56"/>
      <c r="R1832" s="38"/>
      <c r="S1832" s="39"/>
    </row>
    <row r="1833" spans="1:20" s="40" customFormat="1" ht="12" outlineLevel="4">
      <c r="A1833" s="49"/>
      <c r="B1833" s="50"/>
      <c r="C1833" s="50"/>
      <c r="D1833" s="51"/>
      <c r="E1833" s="52"/>
      <c r="F1833" s="53" t="s">
        <v>1609</v>
      </c>
      <c r="G1833" s="51"/>
      <c r="H1833" s="54">
        <v>3.8334999999999999</v>
      </c>
      <c r="I1833" s="55"/>
      <c r="J1833" s="56"/>
      <c r="K1833" s="54"/>
      <c r="L1833" s="54"/>
      <c r="M1833" s="54"/>
      <c r="N1833" s="54"/>
      <c r="O1833" s="56"/>
      <c r="P1833" s="56"/>
      <c r="Q1833" s="56"/>
      <c r="R1833" s="38"/>
      <c r="S1833" s="39"/>
    </row>
    <row r="1834" spans="1:20" s="40" customFormat="1" ht="12" outlineLevel="4">
      <c r="A1834" s="49"/>
      <c r="B1834" s="50"/>
      <c r="C1834" s="50"/>
      <c r="D1834" s="51"/>
      <c r="E1834" s="52"/>
      <c r="F1834" s="53" t="s">
        <v>1610</v>
      </c>
      <c r="G1834" s="51"/>
      <c r="H1834" s="54">
        <v>8.2280000000000015</v>
      </c>
      <c r="I1834" s="55"/>
      <c r="J1834" s="56"/>
      <c r="K1834" s="54"/>
      <c r="L1834" s="54"/>
      <c r="M1834" s="54"/>
      <c r="N1834" s="54"/>
      <c r="O1834" s="56"/>
      <c r="P1834" s="56"/>
      <c r="Q1834" s="56"/>
      <c r="R1834" s="38"/>
      <c r="S1834" s="39"/>
    </row>
    <row r="1835" spans="1:20" s="40" customFormat="1" ht="12" outlineLevel="4">
      <c r="A1835" s="49"/>
      <c r="B1835" s="50"/>
      <c r="C1835" s="50"/>
      <c r="D1835" s="51"/>
      <c r="E1835" s="52"/>
      <c r="F1835" s="53" t="s">
        <v>1611</v>
      </c>
      <c r="G1835" s="51"/>
      <c r="H1835" s="54">
        <v>5.2547000000000006</v>
      </c>
      <c r="I1835" s="55"/>
      <c r="J1835" s="56"/>
      <c r="K1835" s="54"/>
      <c r="L1835" s="54"/>
      <c r="M1835" s="54"/>
      <c r="N1835" s="54"/>
      <c r="O1835" s="56"/>
      <c r="P1835" s="56"/>
      <c r="Q1835" s="56"/>
      <c r="R1835" s="38"/>
      <c r="S1835" s="39"/>
    </row>
    <row r="1836" spans="1:20" s="40" customFormat="1" ht="12" outlineLevel="4">
      <c r="A1836" s="49"/>
      <c r="B1836" s="50"/>
      <c r="C1836" s="50"/>
      <c r="D1836" s="51"/>
      <c r="E1836" s="52"/>
      <c r="F1836" s="53" t="s">
        <v>437</v>
      </c>
      <c r="G1836" s="51"/>
      <c r="H1836" s="54">
        <v>45.067700000000002</v>
      </c>
      <c r="I1836" s="55"/>
      <c r="J1836" s="56"/>
      <c r="K1836" s="54"/>
      <c r="L1836" s="54"/>
      <c r="M1836" s="54"/>
      <c r="N1836" s="54"/>
      <c r="O1836" s="56"/>
      <c r="P1836" s="56"/>
      <c r="Q1836" s="56"/>
      <c r="R1836" s="38"/>
      <c r="S1836" s="39"/>
    </row>
    <row r="1837" spans="1:20" s="40" customFormat="1" ht="7.5" customHeight="1" outlineLevel="4">
      <c r="A1837" s="39"/>
      <c r="B1837" s="57"/>
      <c r="C1837" s="58"/>
      <c r="D1837" s="59"/>
      <c r="E1837" s="60"/>
      <c r="F1837" s="61"/>
      <c r="G1837" s="59"/>
      <c r="H1837" s="62"/>
      <c r="I1837" s="63"/>
      <c r="J1837" s="64"/>
      <c r="K1837" s="65"/>
      <c r="L1837" s="65"/>
      <c r="M1837" s="65"/>
      <c r="N1837" s="65"/>
      <c r="O1837" s="64"/>
      <c r="P1837" s="64"/>
      <c r="Q1837" s="64"/>
      <c r="R1837" s="38"/>
      <c r="S1837" s="39"/>
    </row>
    <row r="1838" spans="1:20" s="40" customFormat="1" ht="12" outlineLevel="3">
      <c r="A1838" s="41"/>
      <c r="B1838" s="42"/>
      <c r="C1838" s="43">
        <v>51</v>
      </c>
      <c r="D1838" s="44" t="s">
        <v>123</v>
      </c>
      <c r="E1838" s="45" t="s">
        <v>1612</v>
      </c>
      <c r="F1838" s="46" t="s">
        <v>1613</v>
      </c>
      <c r="G1838" s="44" t="s">
        <v>130</v>
      </c>
      <c r="H1838" s="47">
        <v>3.8220000000000001</v>
      </c>
      <c r="I1838" s="72"/>
      <c r="J1838" s="48">
        <f>H1838*I1838</f>
        <v>0</v>
      </c>
      <c r="K1838" s="47">
        <v>4.5999999999999999E-2</v>
      </c>
      <c r="L1838" s="47">
        <f>H1838*K1838</f>
        <v>0.175812</v>
      </c>
      <c r="M1838" s="47"/>
      <c r="N1838" s="47">
        <f>H1838*M1838</f>
        <v>0</v>
      </c>
      <c r="O1838" s="48">
        <v>21</v>
      </c>
      <c r="P1838" s="48">
        <f>J1838*(O1838/100)</f>
        <v>0</v>
      </c>
      <c r="Q1838" s="48">
        <f>J1838+P1838</f>
        <v>0</v>
      </c>
      <c r="R1838" s="39"/>
      <c r="S1838" s="39"/>
      <c r="T1838" s="39"/>
    </row>
    <row r="1839" spans="1:20" s="40" customFormat="1" ht="12" outlineLevel="4">
      <c r="A1839" s="49"/>
      <c r="B1839" s="50"/>
      <c r="C1839" s="50"/>
      <c r="D1839" s="51"/>
      <c r="E1839" s="52" t="s">
        <v>14</v>
      </c>
      <c r="F1839" s="53" t="s">
        <v>1574</v>
      </c>
      <c r="G1839" s="51"/>
      <c r="H1839" s="54">
        <v>0</v>
      </c>
      <c r="I1839" s="55"/>
      <c r="J1839" s="56"/>
      <c r="K1839" s="54"/>
      <c r="L1839" s="54"/>
      <c r="M1839" s="54"/>
      <c r="N1839" s="54"/>
      <c r="O1839" s="56"/>
      <c r="P1839" s="56"/>
      <c r="Q1839" s="56"/>
      <c r="R1839" s="38"/>
      <c r="S1839" s="39"/>
    </row>
    <row r="1840" spans="1:20" s="40" customFormat="1" ht="12" outlineLevel="4">
      <c r="A1840" s="49"/>
      <c r="B1840" s="50"/>
      <c r="C1840" s="50"/>
      <c r="D1840" s="51"/>
      <c r="E1840" s="52"/>
      <c r="F1840" s="53" t="s">
        <v>1614</v>
      </c>
      <c r="G1840" s="51"/>
      <c r="H1840" s="54">
        <v>1.8720000000000001</v>
      </c>
      <c r="I1840" s="55"/>
      <c r="J1840" s="56"/>
      <c r="K1840" s="54"/>
      <c r="L1840" s="54"/>
      <c r="M1840" s="54"/>
      <c r="N1840" s="54"/>
      <c r="O1840" s="56"/>
      <c r="P1840" s="56"/>
      <c r="Q1840" s="56"/>
      <c r="R1840" s="38"/>
      <c r="S1840" s="39"/>
    </row>
    <row r="1841" spans="1:20" s="40" customFormat="1" ht="12" outlineLevel="4">
      <c r="A1841" s="49"/>
      <c r="B1841" s="50"/>
      <c r="C1841" s="50"/>
      <c r="D1841" s="51"/>
      <c r="E1841" s="52"/>
      <c r="F1841" s="53" t="s">
        <v>1615</v>
      </c>
      <c r="G1841" s="51"/>
      <c r="H1841" s="54">
        <v>0.54</v>
      </c>
      <c r="I1841" s="55"/>
      <c r="J1841" s="56"/>
      <c r="K1841" s="54"/>
      <c r="L1841" s="54"/>
      <c r="M1841" s="54"/>
      <c r="N1841" s="54"/>
      <c r="O1841" s="56"/>
      <c r="P1841" s="56"/>
      <c r="Q1841" s="56"/>
      <c r="R1841" s="38"/>
      <c r="S1841" s="39"/>
    </row>
    <row r="1842" spans="1:20" s="40" customFormat="1" ht="12" outlineLevel="4">
      <c r="A1842" s="49"/>
      <c r="B1842" s="50"/>
      <c r="C1842" s="50"/>
      <c r="D1842" s="51"/>
      <c r="E1842" s="52"/>
      <c r="F1842" s="53" t="s">
        <v>1616</v>
      </c>
      <c r="G1842" s="51"/>
      <c r="H1842" s="54">
        <v>0.36</v>
      </c>
      <c r="I1842" s="55"/>
      <c r="J1842" s="56"/>
      <c r="K1842" s="54"/>
      <c r="L1842" s="54"/>
      <c r="M1842" s="54"/>
      <c r="N1842" s="54"/>
      <c r="O1842" s="56"/>
      <c r="P1842" s="56"/>
      <c r="Q1842" s="56"/>
      <c r="R1842" s="38"/>
      <c r="S1842" s="39"/>
    </row>
    <row r="1843" spans="1:20" s="40" customFormat="1" ht="12" outlineLevel="4">
      <c r="A1843" s="49"/>
      <c r="B1843" s="50"/>
      <c r="C1843" s="50"/>
      <c r="D1843" s="51"/>
      <c r="E1843" s="52"/>
      <c r="F1843" s="53" t="s">
        <v>1617</v>
      </c>
      <c r="G1843" s="51"/>
      <c r="H1843" s="54">
        <v>0.72</v>
      </c>
      <c r="I1843" s="55"/>
      <c r="J1843" s="56"/>
      <c r="K1843" s="54"/>
      <c r="L1843" s="54"/>
      <c r="M1843" s="54"/>
      <c r="N1843" s="54"/>
      <c r="O1843" s="56"/>
      <c r="P1843" s="56"/>
      <c r="Q1843" s="56"/>
      <c r="R1843" s="38"/>
      <c r="S1843" s="39"/>
    </row>
    <row r="1844" spans="1:20" s="40" customFormat="1" ht="12" outlineLevel="4">
      <c r="A1844" s="49"/>
      <c r="B1844" s="50"/>
      <c r="C1844" s="50"/>
      <c r="D1844" s="51"/>
      <c r="E1844" s="52"/>
      <c r="F1844" s="53" t="s">
        <v>1618</v>
      </c>
      <c r="G1844" s="51"/>
      <c r="H1844" s="54">
        <v>0.33</v>
      </c>
      <c r="I1844" s="55"/>
      <c r="J1844" s="56"/>
      <c r="K1844" s="54"/>
      <c r="L1844" s="54"/>
      <c r="M1844" s="54"/>
      <c r="N1844" s="54"/>
      <c r="O1844" s="56"/>
      <c r="P1844" s="56"/>
      <c r="Q1844" s="56"/>
      <c r="R1844" s="38"/>
      <c r="S1844" s="39"/>
    </row>
    <row r="1845" spans="1:20" s="40" customFormat="1" ht="7.5" customHeight="1" outlineLevel="4">
      <c r="A1845" s="39"/>
      <c r="B1845" s="57"/>
      <c r="C1845" s="58"/>
      <c r="D1845" s="59"/>
      <c r="E1845" s="60"/>
      <c r="F1845" s="61"/>
      <c r="G1845" s="59"/>
      <c r="H1845" s="62"/>
      <c r="I1845" s="63"/>
      <c r="J1845" s="64"/>
      <c r="K1845" s="65"/>
      <c r="L1845" s="65"/>
      <c r="M1845" s="65"/>
      <c r="N1845" s="65"/>
      <c r="O1845" s="64"/>
      <c r="P1845" s="64"/>
      <c r="Q1845" s="64"/>
      <c r="R1845" s="38"/>
      <c r="S1845" s="39"/>
    </row>
    <row r="1846" spans="1:20" s="40" customFormat="1" ht="12" outlineLevel="3">
      <c r="A1846" s="41"/>
      <c r="B1846" s="42"/>
      <c r="C1846" s="43">
        <v>52</v>
      </c>
      <c r="D1846" s="44" t="s">
        <v>123</v>
      </c>
      <c r="E1846" s="45" t="s">
        <v>1619</v>
      </c>
      <c r="F1846" s="46" t="s">
        <v>1620</v>
      </c>
      <c r="G1846" s="44" t="s">
        <v>130</v>
      </c>
      <c r="H1846" s="47">
        <v>19.763080000000002</v>
      </c>
      <c r="I1846" s="72"/>
      <c r="J1846" s="48">
        <f>H1846*I1846</f>
        <v>0</v>
      </c>
      <c r="K1846" s="47">
        <v>4.5999999999999999E-2</v>
      </c>
      <c r="L1846" s="47">
        <f>H1846*K1846</f>
        <v>0.90910168000000013</v>
      </c>
      <c r="M1846" s="47"/>
      <c r="N1846" s="47">
        <f>H1846*M1846</f>
        <v>0</v>
      </c>
      <c r="O1846" s="48">
        <v>21</v>
      </c>
      <c r="P1846" s="48">
        <f>J1846*(O1846/100)</f>
        <v>0</v>
      </c>
      <c r="Q1846" s="48">
        <f>J1846+P1846</f>
        <v>0</v>
      </c>
      <c r="R1846" s="39"/>
      <c r="S1846" s="39"/>
      <c r="T1846" s="39"/>
    </row>
    <row r="1847" spans="1:20" s="40" customFormat="1" ht="12" outlineLevel="4">
      <c r="A1847" s="49"/>
      <c r="B1847" s="50"/>
      <c r="C1847" s="50"/>
      <c r="D1847" s="51"/>
      <c r="E1847" s="52" t="s">
        <v>14</v>
      </c>
      <c r="F1847" s="53" t="s">
        <v>1588</v>
      </c>
      <c r="G1847" s="51"/>
      <c r="H1847" s="54">
        <v>4.2120000000000006</v>
      </c>
      <c r="I1847" s="55"/>
      <c r="J1847" s="56"/>
      <c r="K1847" s="54"/>
      <c r="L1847" s="54"/>
      <c r="M1847" s="54"/>
      <c r="N1847" s="54"/>
      <c r="O1847" s="56"/>
      <c r="P1847" s="56"/>
      <c r="Q1847" s="56"/>
      <c r="R1847" s="38"/>
      <c r="S1847" s="39"/>
    </row>
    <row r="1848" spans="1:20" s="40" customFormat="1" ht="12" outlineLevel="4">
      <c r="A1848" s="49"/>
      <c r="B1848" s="50"/>
      <c r="C1848" s="50"/>
      <c r="D1848" s="51"/>
      <c r="E1848" s="52"/>
      <c r="F1848" s="53" t="s">
        <v>1621</v>
      </c>
      <c r="G1848" s="51"/>
      <c r="H1848" s="54">
        <v>2.29908</v>
      </c>
      <c r="I1848" s="55"/>
      <c r="J1848" s="56"/>
      <c r="K1848" s="54"/>
      <c r="L1848" s="54"/>
      <c r="M1848" s="54"/>
      <c r="N1848" s="54"/>
      <c r="O1848" s="56"/>
      <c r="P1848" s="56"/>
      <c r="Q1848" s="56"/>
      <c r="R1848" s="38"/>
      <c r="S1848" s="39"/>
    </row>
    <row r="1849" spans="1:20" s="40" customFormat="1" ht="12" outlineLevel="4">
      <c r="A1849" s="49"/>
      <c r="B1849" s="50"/>
      <c r="C1849" s="50"/>
      <c r="D1849" s="51"/>
      <c r="E1849" s="52"/>
      <c r="F1849" s="53" t="s">
        <v>3309</v>
      </c>
      <c r="G1849" s="51"/>
      <c r="H1849" s="54">
        <v>3.2550000000000008</v>
      </c>
      <c r="I1849" s="55"/>
      <c r="J1849" s="56"/>
      <c r="K1849" s="54"/>
      <c r="L1849" s="54"/>
      <c r="M1849" s="54"/>
      <c r="N1849" s="54"/>
      <c r="O1849" s="56"/>
      <c r="P1849" s="56"/>
      <c r="Q1849" s="56"/>
      <c r="R1849" s="38"/>
      <c r="S1849" s="39"/>
    </row>
    <row r="1850" spans="1:20" s="40" customFormat="1" ht="12" outlineLevel="4">
      <c r="A1850" s="49"/>
      <c r="B1850" s="50"/>
      <c r="C1850" s="50"/>
      <c r="D1850" s="51"/>
      <c r="E1850" s="52"/>
      <c r="F1850" s="53" t="s">
        <v>1590</v>
      </c>
      <c r="G1850" s="51"/>
      <c r="H1850" s="54">
        <v>1.08</v>
      </c>
      <c r="I1850" s="55"/>
      <c r="J1850" s="56"/>
      <c r="K1850" s="54"/>
      <c r="L1850" s="54"/>
      <c r="M1850" s="54"/>
      <c r="N1850" s="54"/>
      <c r="O1850" s="56"/>
      <c r="P1850" s="56"/>
      <c r="Q1850" s="56"/>
      <c r="R1850" s="38"/>
      <c r="S1850" s="39"/>
    </row>
    <row r="1851" spans="1:20" s="40" customFormat="1" ht="12" outlineLevel="4">
      <c r="A1851" s="49"/>
      <c r="B1851" s="50"/>
      <c r="C1851" s="50"/>
      <c r="D1851" s="51"/>
      <c r="E1851" s="52"/>
      <c r="F1851" s="53" t="s">
        <v>1591</v>
      </c>
      <c r="G1851" s="51"/>
      <c r="H1851" s="54">
        <v>2.4</v>
      </c>
      <c r="I1851" s="55"/>
      <c r="J1851" s="56"/>
      <c r="K1851" s="54"/>
      <c r="L1851" s="54"/>
      <c r="M1851" s="54"/>
      <c r="N1851" s="54"/>
      <c r="O1851" s="56"/>
      <c r="P1851" s="56"/>
      <c r="Q1851" s="56"/>
      <c r="R1851" s="38"/>
      <c r="S1851" s="39"/>
    </row>
    <row r="1852" spans="1:20" s="40" customFormat="1" ht="12" outlineLevel="4">
      <c r="A1852" s="49"/>
      <c r="B1852" s="50"/>
      <c r="C1852" s="50"/>
      <c r="D1852" s="51"/>
      <c r="E1852" s="52"/>
      <c r="F1852" s="53" t="s">
        <v>1592</v>
      </c>
      <c r="G1852" s="51"/>
      <c r="H1852" s="54">
        <v>6.5170000000000012</v>
      </c>
      <c r="I1852" s="55"/>
      <c r="J1852" s="56"/>
      <c r="K1852" s="54"/>
      <c r="L1852" s="54"/>
      <c r="M1852" s="54"/>
      <c r="N1852" s="54"/>
      <c r="O1852" s="56"/>
      <c r="P1852" s="56"/>
      <c r="Q1852" s="56"/>
      <c r="R1852" s="38"/>
      <c r="S1852" s="39"/>
    </row>
    <row r="1853" spans="1:20" s="40" customFormat="1" ht="7.5" customHeight="1" outlineLevel="4">
      <c r="A1853" s="39"/>
      <c r="B1853" s="57"/>
      <c r="C1853" s="58"/>
      <c r="D1853" s="59"/>
      <c r="E1853" s="60"/>
      <c r="F1853" s="61"/>
      <c r="G1853" s="59"/>
      <c r="H1853" s="62"/>
      <c r="I1853" s="63"/>
      <c r="J1853" s="64"/>
      <c r="K1853" s="65"/>
      <c r="L1853" s="65"/>
      <c r="M1853" s="65"/>
      <c r="N1853" s="65"/>
      <c r="O1853" s="64"/>
      <c r="P1853" s="64"/>
      <c r="Q1853" s="64"/>
      <c r="R1853" s="38"/>
      <c r="S1853" s="39"/>
    </row>
    <row r="1854" spans="1:20" s="40" customFormat="1" ht="12" outlineLevel="3">
      <c r="A1854" s="41"/>
      <c r="B1854" s="42"/>
      <c r="C1854" s="43">
        <v>53</v>
      </c>
      <c r="D1854" s="44" t="s">
        <v>123</v>
      </c>
      <c r="E1854" s="45" t="s">
        <v>1622</v>
      </c>
      <c r="F1854" s="46" t="s">
        <v>1623</v>
      </c>
      <c r="G1854" s="44" t="s">
        <v>130</v>
      </c>
      <c r="H1854" s="47">
        <v>18.6569</v>
      </c>
      <c r="I1854" s="72"/>
      <c r="J1854" s="48">
        <f>H1854*I1854</f>
        <v>0</v>
      </c>
      <c r="K1854" s="47">
        <v>5.6000000000000001E-2</v>
      </c>
      <c r="L1854" s="47">
        <f>H1854*K1854</f>
        <v>1.0447864</v>
      </c>
      <c r="M1854" s="47"/>
      <c r="N1854" s="47">
        <f>H1854*M1854</f>
        <v>0</v>
      </c>
      <c r="O1854" s="48">
        <v>21</v>
      </c>
      <c r="P1854" s="48">
        <f>J1854*(O1854/100)</f>
        <v>0</v>
      </c>
      <c r="Q1854" s="48">
        <f>J1854+P1854</f>
        <v>0</v>
      </c>
      <c r="R1854" s="39"/>
      <c r="S1854" s="39"/>
      <c r="T1854" s="39"/>
    </row>
    <row r="1855" spans="1:20" s="40" customFormat="1" ht="12" outlineLevel="4">
      <c r="A1855" s="49"/>
      <c r="B1855" s="50"/>
      <c r="C1855" s="50"/>
      <c r="D1855" s="51"/>
      <c r="E1855" s="52" t="s">
        <v>14</v>
      </c>
      <c r="F1855" s="53" t="s">
        <v>1601</v>
      </c>
      <c r="G1855" s="51"/>
      <c r="H1855" s="54">
        <v>9.7857000000000021</v>
      </c>
      <c r="I1855" s="55"/>
      <c r="J1855" s="56"/>
      <c r="K1855" s="54"/>
      <c r="L1855" s="54"/>
      <c r="M1855" s="54"/>
      <c r="N1855" s="54"/>
      <c r="O1855" s="56"/>
      <c r="P1855" s="56"/>
      <c r="Q1855" s="56"/>
      <c r="R1855" s="38"/>
      <c r="S1855" s="39"/>
    </row>
    <row r="1856" spans="1:20" s="40" customFormat="1" ht="12" outlineLevel="4">
      <c r="A1856" s="49"/>
      <c r="B1856" s="50"/>
      <c r="C1856" s="50"/>
      <c r="D1856" s="51"/>
      <c r="E1856" s="52"/>
      <c r="F1856" s="53" t="s">
        <v>1602</v>
      </c>
      <c r="G1856" s="51"/>
      <c r="H1856" s="54">
        <v>5.95</v>
      </c>
      <c r="I1856" s="55"/>
      <c r="J1856" s="56"/>
      <c r="K1856" s="54"/>
      <c r="L1856" s="54"/>
      <c r="M1856" s="54"/>
      <c r="N1856" s="54"/>
      <c r="O1856" s="56"/>
      <c r="P1856" s="56"/>
      <c r="Q1856" s="56"/>
      <c r="R1856" s="38"/>
      <c r="S1856" s="39"/>
    </row>
    <row r="1857" spans="1:20" s="40" customFormat="1" ht="12" outlineLevel="4">
      <c r="A1857" s="49"/>
      <c r="B1857" s="50"/>
      <c r="C1857" s="50"/>
      <c r="D1857" s="51"/>
      <c r="E1857" s="52"/>
      <c r="F1857" s="53" t="s">
        <v>1603</v>
      </c>
      <c r="G1857" s="51"/>
      <c r="H1857" s="54">
        <v>2.9212000000000007</v>
      </c>
      <c r="I1857" s="55"/>
      <c r="J1857" s="56"/>
      <c r="K1857" s="54"/>
      <c r="L1857" s="54"/>
      <c r="M1857" s="54"/>
      <c r="N1857" s="54"/>
      <c r="O1857" s="56"/>
      <c r="P1857" s="56"/>
      <c r="Q1857" s="56"/>
      <c r="R1857" s="38"/>
      <c r="S1857" s="39"/>
    </row>
    <row r="1858" spans="1:20" s="40" customFormat="1" ht="7.5" customHeight="1" outlineLevel="4">
      <c r="A1858" s="39"/>
      <c r="B1858" s="57"/>
      <c r="C1858" s="58"/>
      <c r="D1858" s="59"/>
      <c r="E1858" s="60"/>
      <c r="F1858" s="61"/>
      <c r="G1858" s="59"/>
      <c r="H1858" s="62"/>
      <c r="I1858" s="63"/>
      <c r="J1858" s="64"/>
      <c r="K1858" s="65"/>
      <c r="L1858" s="65"/>
      <c r="M1858" s="65"/>
      <c r="N1858" s="65"/>
      <c r="O1858" s="64"/>
      <c r="P1858" s="64"/>
      <c r="Q1858" s="64"/>
      <c r="R1858" s="38"/>
      <c r="S1858" s="39"/>
    </row>
    <row r="1859" spans="1:20" s="40" customFormat="1" ht="12" outlineLevel="3">
      <c r="A1859" s="41"/>
      <c r="B1859" s="42"/>
      <c r="C1859" s="43">
        <v>54</v>
      </c>
      <c r="D1859" s="44" t="s">
        <v>123</v>
      </c>
      <c r="E1859" s="45" t="s">
        <v>1624</v>
      </c>
      <c r="F1859" s="46" t="s">
        <v>1625</v>
      </c>
      <c r="G1859" s="44" t="s">
        <v>130</v>
      </c>
      <c r="H1859" s="47">
        <v>60.766800000000011</v>
      </c>
      <c r="I1859" s="72"/>
      <c r="J1859" s="48">
        <f>H1859*I1859</f>
        <v>0</v>
      </c>
      <c r="K1859" s="47">
        <v>5.3999999999999999E-2</v>
      </c>
      <c r="L1859" s="47">
        <f>H1859*K1859</f>
        <v>3.2814072000000007</v>
      </c>
      <c r="M1859" s="47"/>
      <c r="N1859" s="47">
        <f>H1859*M1859</f>
        <v>0</v>
      </c>
      <c r="O1859" s="48">
        <v>21</v>
      </c>
      <c r="P1859" s="48">
        <f>J1859*(O1859/100)</f>
        <v>0</v>
      </c>
      <c r="Q1859" s="48">
        <f>J1859+P1859</f>
        <v>0</v>
      </c>
      <c r="R1859" s="39"/>
      <c r="S1859" s="39"/>
      <c r="T1859" s="39"/>
    </row>
    <row r="1860" spans="1:20" s="40" customFormat="1" ht="12" outlineLevel="4">
      <c r="A1860" s="49"/>
      <c r="B1860" s="50"/>
      <c r="C1860" s="50"/>
      <c r="D1860" s="51"/>
      <c r="E1860" s="52" t="s">
        <v>14</v>
      </c>
      <c r="F1860" s="53" t="s">
        <v>1580</v>
      </c>
      <c r="G1860" s="51"/>
      <c r="H1860" s="54">
        <v>0</v>
      </c>
      <c r="I1860" s="55"/>
      <c r="J1860" s="56"/>
      <c r="K1860" s="54"/>
      <c r="L1860" s="54"/>
      <c r="M1860" s="54"/>
      <c r="N1860" s="54"/>
      <c r="O1860" s="56"/>
      <c r="P1860" s="56"/>
      <c r="Q1860" s="56"/>
      <c r="R1860" s="38"/>
      <c r="S1860" s="39"/>
    </row>
    <row r="1861" spans="1:20" s="40" customFormat="1" ht="12" outlineLevel="4">
      <c r="A1861" s="49"/>
      <c r="B1861" s="50"/>
      <c r="C1861" s="50"/>
      <c r="D1861" s="51"/>
      <c r="E1861" s="52"/>
      <c r="F1861" s="53" t="s">
        <v>1626</v>
      </c>
      <c r="G1861" s="51"/>
      <c r="H1861" s="54">
        <v>0.84</v>
      </c>
      <c r="I1861" s="55"/>
      <c r="J1861" s="56"/>
      <c r="K1861" s="54"/>
      <c r="L1861" s="54"/>
      <c r="M1861" s="54"/>
      <c r="N1861" s="54"/>
      <c r="O1861" s="56"/>
      <c r="P1861" s="56"/>
      <c r="Q1861" s="56"/>
      <c r="R1861" s="38"/>
      <c r="S1861" s="39"/>
    </row>
    <row r="1862" spans="1:20" s="40" customFormat="1" ht="12" outlineLevel="4">
      <c r="A1862" s="49"/>
      <c r="B1862" s="50"/>
      <c r="C1862" s="50"/>
      <c r="D1862" s="51"/>
      <c r="E1862" s="52"/>
      <c r="F1862" s="53" t="s">
        <v>1627</v>
      </c>
      <c r="G1862" s="51"/>
      <c r="H1862" s="54">
        <v>0.73709999999999998</v>
      </c>
      <c r="I1862" s="55"/>
      <c r="J1862" s="56"/>
      <c r="K1862" s="54"/>
      <c r="L1862" s="54"/>
      <c r="M1862" s="54"/>
      <c r="N1862" s="54"/>
      <c r="O1862" s="56"/>
      <c r="P1862" s="56"/>
      <c r="Q1862" s="56"/>
      <c r="R1862" s="38"/>
      <c r="S1862" s="39"/>
    </row>
    <row r="1863" spans="1:20" s="40" customFormat="1" ht="12" outlineLevel="4">
      <c r="A1863" s="49"/>
      <c r="B1863" s="50"/>
      <c r="C1863" s="50"/>
      <c r="D1863" s="51"/>
      <c r="E1863" s="52"/>
      <c r="F1863" s="53" t="s">
        <v>1628</v>
      </c>
      <c r="G1863" s="51"/>
      <c r="H1863" s="54">
        <v>0.87</v>
      </c>
      <c r="I1863" s="55"/>
      <c r="J1863" s="56"/>
      <c r="K1863" s="54"/>
      <c r="L1863" s="54"/>
      <c r="M1863" s="54"/>
      <c r="N1863" s="54"/>
      <c r="O1863" s="56"/>
      <c r="P1863" s="56"/>
      <c r="Q1863" s="56"/>
      <c r="R1863" s="38"/>
      <c r="S1863" s="39"/>
    </row>
    <row r="1864" spans="1:20" s="40" customFormat="1" ht="12" outlineLevel="4">
      <c r="A1864" s="49"/>
      <c r="B1864" s="50"/>
      <c r="C1864" s="50"/>
      <c r="D1864" s="51"/>
      <c r="E1864" s="52"/>
      <c r="F1864" s="53" t="s">
        <v>1629</v>
      </c>
      <c r="G1864" s="51"/>
      <c r="H1864" s="54">
        <v>0.96599999999999997</v>
      </c>
      <c r="I1864" s="55"/>
      <c r="J1864" s="56"/>
      <c r="K1864" s="54"/>
      <c r="L1864" s="54"/>
      <c r="M1864" s="54"/>
      <c r="N1864" s="54"/>
      <c r="O1864" s="56"/>
      <c r="P1864" s="56"/>
      <c r="Q1864" s="56"/>
      <c r="R1864" s="38"/>
      <c r="S1864" s="39"/>
    </row>
    <row r="1865" spans="1:20" s="40" customFormat="1" ht="12" outlineLevel="4">
      <c r="A1865" s="49"/>
      <c r="B1865" s="50"/>
      <c r="C1865" s="50"/>
      <c r="D1865" s="51"/>
      <c r="E1865" s="52"/>
      <c r="F1865" s="53" t="s">
        <v>1593</v>
      </c>
      <c r="G1865" s="51"/>
      <c r="H1865" s="54">
        <v>1.86</v>
      </c>
      <c r="I1865" s="55"/>
      <c r="J1865" s="56"/>
      <c r="K1865" s="54"/>
      <c r="L1865" s="54"/>
      <c r="M1865" s="54"/>
      <c r="N1865" s="54"/>
      <c r="O1865" s="56"/>
      <c r="P1865" s="56"/>
      <c r="Q1865" s="56"/>
      <c r="R1865" s="38"/>
      <c r="S1865" s="39"/>
    </row>
    <row r="1866" spans="1:20" s="40" customFormat="1" ht="12" outlineLevel="4">
      <c r="A1866" s="49"/>
      <c r="B1866" s="50"/>
      <c r="C1866" s="50"/>
      <c r="D1866" s="51"/>
      <c r="E1866" s="52"/>
      <c r="F1866" s="53" t="s">
        <v>1594</v>
      </c>
      <c r="G1866" s="51"/>
      <c r="H1866" s="54">
        <v>1.4938</v>
      </c>
      <c r="I1866" s="55"/>
      <c r="J1866" s="56"/>
      <c r="K1866" s="54"/>
      <c r="L1866" s="54"/>
      <c r="M1866" s="54"/>
      <c r="N1866" s="54"/>
      <c r="O1866" s="56"/>
      <c r="P1866" s="56"/>
      <c r="Q1866" s="56"/>
      <c r="R1866" s="38"/>
      <c r="S1866" s="39"/>
    </row>
    <row r="1867" spans="1:20" s="40" customFormat="1" ht="12" outlineLevel="4">
      <c r="A1867" s="49"/>
      <c r="B1867" s="50"/>
      <c r="C1867" s="50"/>
      <c r="D1867" s="51"/>
      <c r="E1867" s="52"/>
      <c r="F1867" s="53" t="s">
        <v>1595</v>
      </c>
      <c r="G1867" s="51"/>
      <c r="H1867" s="54">
        <v>1.6830000000000001</v>
      </c>
      <c r="I1867" s="55"/>
      <c r="J1867" s="56"/>
      <c r="K1867" s="54"/>
      <c r="L1867" s="54"/>
      <c r="M1867" s="54"/>
      <c r="N1867" s="54"/>
      <c r="O1867" s="56"/>
      <c r="P1867" s="56"/>
      <c r="Q1867" s="56"/>
      <c r="R1867" s="38"/>
      <c r="S1867" s="39"/>
    </row>
    <row r="1868" spans="1:20" s="40" customFormat="1" ht="12" outlineLevel="4">
      <c r="A1868" s="49"/>
      <c r="B1868" s="50"/>
      <c r="C1868" s="50"/>
      <c r="D1868" s="51"/>
      <c r="E1868" s="52"/>
      <c r="F1868" s="53" t="s">
        <v>1596</v>
      </c>
      <c r="G1868" s="51"/>
      <c r="H1868" s="54">
        <v>1.554</v>
      </c>
      <c r="I1868" s="55"/>
      <c r="J1868" s="56"/>
      <c r="K1868" s="54"/>
      <c r="L1868" s="54"/>
      <c r="M1868" s="54"/>
      <c r="N1868" s="54"/>
      <c r="O1868" s="56"/>
      <c r="P1868" s="56"/>
      <c r="Q1868" s="56"/>
      <c r="R1868" s="38"/>
      <c r="S1868" s="39"/>
    </row>
    <row r="1869" spans="1:20" s="40" customFormat="1" ht="12" outlineLevel="4">
      <c r="A1869" s="49"/>
      <c r="B1869" s="50"/>
      <c r="C1869" s="50"/>
      <c r="D1869" s="51"/>
      <c r="E1869" s="52"/>
      <c r="F1869" s="53" t="s">
        <v>1597</v>
      </c>
      <c r="G1869" s="51"/>
      <c r="H1869" s="54">
        <v>4.1411999999999995</v>
      </c>
      <c r="I1869" s="55"/>
      <c r="J1869" s="56"/>
      <c r="K1869" s="54"/>
      <c r="L1869" s="54"/>
      <c r="M1869" s="54"/>
      <c r="N1869" s="54"/>
      <c r="O1869" s="56"/>
      <c r="P1869" s="56"/>
      <c r="Q1869" s="56"/>
      <c r="R1869" s="38"/>
      <c r="S1869" s="39"/>
    </row>
    <row r="1870" spans="1:20" s="40" customFormat="1" ht="12" outlineLevel="4">
      <c r="A1870" s="49"/>
      <c r="B1870" s="50"/>
      <c r="C1870" s="50"/>
      <c r="D1870" s="51"/>
      <c r="E1870" s="52"/>
      <c r="F1870" s="53" t="s">
        <v>1598</v>
      </c>
      <c r="G1870" s="51"/>
      <c r="H1870" s="54">
        <v>1.554</v>
      </c>
      <c r="I1870" s="55"/>
      <c r="J1870" s="56"/>
      <c r="K1870" s="54"/>
      <c r="L1870" s="54"/>
      <c r="M1870" s="54"/>
      <c r="N1870" s="54"/>
      <c r="O1870" s="56"/>
      <c r="P1870" s="56"/>
      <c r="Q1870" s="56"/>
      <c r="R1870" s="38"/>
      <c r="S1870" s="39"/>
    </row>
    <row r="1871" spans="1:20" s="40" customFormat="1" ht="12" outlineLevel="4">
      <c r="A1871" s="49"/>
      <c r="B1871" s="50"/>
      <c r="C1871" s="50"/>
      <c r="D1871" s="51"/>
      <c r="E1871" s="52"/>
      <c r="F1871" s="53" t="s">
        <v>1604</v>
      </c>
      <c r="G1871" s="51"/>
      <c r="H1871" s="54">
        <v>3.1040000000000001</v>
      </c>
      <c r="I1871" s="55"/>
      <c r="J1871" s="56"/>
      <c r="K1871" s="54"/>
      <c r="L1871" s="54"/>
      <c r="M1871" s="54"/>
      <c r="N1871" s="54"/>
      <c r="O1871" s="56"/>
      <c r="P1871" s="56"/>
      <c r="Q1871" s="56"/>
      <c r="R1871" s="38"/>
      <c r="S1871" s="39"/>
    </row>
    <row r="1872" spans="1:20" s="40" customFormat="1" ht="12" outlineLevel="4">
      <c r="A1872" s="49"/>
      <c r="B1872" s="50"/>
      <c r="C1872" s="50"/>
      <c r="D1872" s="51"/>
      <c r="E1872" s="52"/>
      <c r="F1872" s="53" t="s">
        <v>1605</v>
      </c>
      <c r="G1872" s="51"/>
      <c r="H1872" s="54">
        <v>7.1231999999999998</v>
      </c>
      <c r="I1872" s="55"/>
      <c r="J1872" s="56"/>
      <c r="K1872" s="54"/>
      <c r="L1872" s="54"/>
      <c r="M1872" s="54"/>
      <c r="N1872" s="54"/>
      <c r="O1872" s="56"/>
      <c r="P1872" s="56"/>
      <c r="Q1872" s="56"/>
      <c r="R1872" s="38"/>
      <c r="S1872" s="39"/>
    </row>
    <row r="1873" spans="1:20" s="40" customFormat="1" ht="12" outlineLevel="4">
      <c r="A1873" s="49"/>
      <c r="B1873" s="50"/>
      <c r="C1873" s="50"/>
      <c r="D1873" s="51"/>
      <c r="E1873" s="52"/>
      <c r="F1873" s="53" t="s">
        <v>1606</v>
      </c>
      <c r="G1873" s="51"/>
      <c r="H1873" s="54">
        <v>5.8724000000000016</v>
      </c>
      <c r="I1873" s="55"/>
      <c r="J1873" s="56"/>
      <c r="K1873" s="54"/>
      <c r="L1873" s="54"/>
      <c r="M1873" s="54"/>
      <c r="N1873" s="54"/>
      <c r="O1873" s="56"/>
      <c r="P1873" s="56"/>
      <c r="Q1873" s="56"/>
      <c r="R1873" s="38"/>
      <c r="S1873" s="39"/>
    </row>
    <row r="1874" spans="1:20" s="40" customFormat="1" ht="12" outlineLevel="4">
      <c r="A1874" s="49"/>
      <c r="B1874" s="50"/>
      <c r="C1874" s="50"/>
      <c r="D1874" s="51"/>
      <c r="E1874" s="52"/>
      <c r="F1874" s="53" t="s">
        <v>1607</v>
      </c>
      <c r="G1874" s="51"/>
      <c r="H1874" s="54">
        <v>9.6884000000000015</v>
      </c>
      <c r="I1874" s="55"/>
      <c r="J1874" s="56"/>
      <c r="K1874" s="54"/>
      <c r="L1874" s="54"/>
      <c r="M1874" s="54"/>
      <c r="N1874" s="54"/>
      <c r="O1874" s="56"/>
      <c r="P1874" s="56"/>
      <c r="Q1874" s="56"/>
      <c r="R1874" s="38"/>
      <c r="S1874" s="39"/>
    </row>
    <row r="1875" spans="1:20" s="40" customFormat="1" ht="12" outlineLevel="4">
      <c r="A1875" s="49"/>
      <c r="B1875" s="50"/>
      <c r="C1875" s="50"/>
      <c r="D1875" s="51"/>
      <c r="E1875" s="52"/>
      <c r="F1875" s="53" t="s">
        <v>1608</v>
      </c>
      <c r="G1875" s="51"/>
      <c r="H1875" s="54">
        <v>1.9635000000000002</v>
      </c>
      <c r="I1875" s="55"/>
      <c r="J1875" s="56"/>
      <c r="K1875" s="54"/>
      <c r="L1875" s="54"/>
      <c r="M1875" s="54"/>
      <c r="N1875" s="54"/>
      <c r="O1875" s="56"/>
      <c r="P1875" s="56"/>
      <c r="Q1875" s="56"/>
      <c r="R1875" s="38"/>
      <c r="S1875" s="39"/>
    </row>
    <row r="1876" spans="1:20" s="40" customFormat="1" ht="12" outlineLevel="4">
      <c r="A1876" s="49"/>
      <c r="B1876" s="50"/>
      <c r="C1876" s="50"/>
      <c r="D1876" s="51"/>
      <c r="E1876" s="52"/>
      <c r="F1876" s="53" t="s">
        <v>1609</v>
      </c>
      <c r="G1876" s="51"/>
      <c r="H1876" s="54">
        <v>3.8334999999999999</v>
      </c>
      <c r="I1876" s="55"/>
      <c r="J1876" s="56"/>
      <c r="K1876" s="54"/>
      <c r="L1876" s="54"/>
      <c r="M1876" s="54"/>
      <c r="N1876" s="54"/>
      <c r="O1876" s="56"/>
      <c r="P1876" s="56"/>
      <c r="Q1876" s="56"/>
      <c r="R1876" s="38"/>
      <c r="S1876" s="39"/>
    </row>
    <row r="1877" spans="1:20" s="40" customFormat="1" ht="12" outlineLevel="4">
      <c r="A1877" s="49"/>
      <c r="B1877" s="50"/>
      <c r="C1877" s="50"/>
      <c r="D1877" s="51"/>
      <c r="E1877" s="52"/>
      <c r="F1877" s="53" t="s">
        <v>1610</v>
      </c>
      <c r="G1877" s="51"/>
      <c r="H1877" s="54">
        <v>8.2280000000000015</v>
      </c>
      <c r="I1877" s="55"/>
      <c r="J1877" s="56"/>
      <c r="K1877" s="54"/>
      <c r="L1877" s="54"/>
      <c r="M1877" s="54"/>
      <c r="N1877" s="54"/>
      <c r="O1877" s="56"/>
      <c r="P1877" s="56"/>
      <c r="Q1877" s="56"/>
      <c r="R1877" s="38"/>
      <c r="S1877" s="39"/>
    </row>
    <row r="1878" spans="1:20" s="40" customFormat="1" ht="12" outlineLevel="4">
      <c r="A1878" s="49"/>
      <c r="B1878" s="50"/>
      <c r="C1878" s="50"/>
      <c r="D1878" s="51"/>
      <c r="E1878" s="52"/>
      <c r="F1878" s="53" t="s">
        <v>1611</v>
      </c>
      <c r="G1878" s="51"/>
      <c r="H1878" s="54">
        <v>5.2547000000000006</v>
      </c>
      <c r="I1878" s="55"/>
      <c r="J1878" s="56"/>
      <c r="K1878" s="54"/>
      <c r="L1878" s="54"/>
      <c r="M1878" s="54"/>
      <c r="N1878" s="54"/>
      <c r="O1878" s="56"/>
      <c r="P1878" s="56"/>
      <c r="Q1878" s="56"/>
      <c r="R1878" s="38"/>
      <c r="S1878" s="39"/>
    </row>
    <row r="1879" spans="1:20" s="40" customFormat="1" ht="7.5" customHeight="1" outlineLevel="4">
      <c r="A1879" s="39"/>
      <c r="B1879" s="57"/>
      <c r="C1879" s="58"/>
      <c r="D1879" s="59"/>
      <c r="E1879" s="60"/>
      <c r="F1879" s="61"/>
      <c r="G1879" s="59"/>
      <c r="H1879" s="62"/>
      <c r="I1879" s="63"/>
      <c r="J1879" s="64"/>
      <c r="K1879" s="65"/>
      <c r="L1879" s="65"/>
      <c r="M1879" s="65"/>
      <c r="N1879" s="65"/>
      <c r="O1879" s="64"/>
      <c r="P1879" s="64"/>
      <c r="Q1879" s="64"/>
      <c r="R1879" s="38"/>
      <c r="S1879" s="39"/>
    </row>
    <row r="1880" spans="1:20" s="40" customFormat="1" ht="12" outlineLevel="3">
      <c r="A1880" s="41"/>
      <c r="B1880" s="42"/>
      <c r="C1880" s="43">
        <v>55</v>
      </c>
      <c r="D1880" s="44" t="s">
        <v>79</v>
      </c>
      <c r="E1880" s="45" t="s">
        <v>1630</v>
      </c>
      <c r="F1880" s="46" t="s">
        <v>1631</v>
      </c>
      <c r="G1880" s="44" t="s">
        <v>176</v>
      </c>
      <c r="H1880" s="47">
        <v>60</v>
      </c>
      <c r="I1880" s="72"/>
      <c r="J1880" s="48">
        <f>H1880*I1880</f>
        <v>0</v>
      </c>
      <c r="K1880" s="47"/>
      <c r="L1880" s="47">
        <f>H1880*K1880</f>
        <v>0</v>
      </c>
      <c r="M1880" s="47"/>
      <c r="N1880" s="47">
        <f>H1880*M1880</f>
        <v>0</v>
      </c>
      <c r="O1880" s="48">
        <v>21</v>
      </c>
      <c r="P1880" s="48">
        <f>J1880*(O1880/100)</f>
        <v>0</v>
      </c>
      <c r="Q1880" s="48">
        <f>J1880+P1880</f>
        <v>0</v>
      </c>
      <c r="R1880" s="39"/>
      <c r="S1880" s="39"/>
      <c r="T1880" s="39"/>
    </row>
    <row r="1881" spans="1:20" s="40" customFormat="1" ht="12" outlineLevel="4">
      <c r="A1881" s="49"/>
      <c r="B1881" s="50"/>
      <c r="C1881" s="50"/>
      <c r="D1881" s="51"/>
      <c r="E1881" s="52" t="s">
        <v>14</v>
      </c>
      <c r="F1881" s="53" t="s">
        <v>1632</v>
      </c>
      <c r="G1881" s="51"/>
      <c r="H1881" s="54">
        <v>60</v>
      </c>
      <c r="I1881" s="55"/>
      <c r="J1881" s="56"/>
      <c r="K1881" s="54"/>
      <c r="L1881" s="54"/>
      <c r="M1881" s="54"/>
      <c r="N1881" s="54"/>
      <c r="O1881" s="56"/>
      <c r="P1881" s="56"/>
      <c r="Q1881" s="56"/>
      <c r="R1881" s="38"/>
      <c r="S1881" s="39"/>
    </row>
    <row r="1882" spans="1:20" s="40" customFormat="1" ht="7.5" customHeight="1" outlineLevel="4">
      <c r="A1882" s="39"/>
      <c r="B1882" s="57"/>
      <c r="C1882" s="58"/>
      <c r="D1882" s="59"/>
      <c r="E1882" s="60"/>
      <c r="F1882" s="61"/>
      <c r="G1882" s="59"/>
      <c r="H1882" s="62"/>
      <c r="I1882" s="63"/>
      <c r="J1882" s="64"/>
      <c r="K1882" s="65"/>
      <c r="L1882" s="65"/>
      <c r="M1882" s="65"/>
      <c r="N1882" s="65"/>
      <c r="O1882" s="64"/>
      <c r="P1882" s="64"/>
      <c r="Q1882" s="64"/>
      <c r="R1882" s="38"/>
      <c r="S1882" s="39"/>
    </row>
    <row r="1883" spans="1:20" s="40" customFormat="1" ht="12" outlineLevel="3">
      <c r="A1883" s="41"/>
      <c r="B1883" s="42"/>
      <c r="C1883" s="43">
        <v>56</v>
      </c>
      <c r="D1883" s="44" t="s">
        <v>123</v>
      </c>
      <c r="E1883" s="45" t="s">
        <v>1633</v>
      </c>
      <c r="F1883" s="46" t="s">
        <v>1634</v>
      </c>
      <c r="G1883" s="44" t="s">
        <v>176</v>
      </c>
      <c r="H1883" s="47">
        <v>60</v>
      </c>
      <c r="I1883" s="72"/>
      <c r="J1883" s="48">
        <f>H1883*I1883</f>
        <v>0</v>
      </c>
      <c r="K1883" s="47">
        <v>5.0000000000000001E-3</v>
      </c>
      <c r="L1883" s="47">
        <f>H1883*K1883</f>
        <v>0.3</v>
      </c>
      <c r="M1883" s="47"/>
      <c r="N1883" s="47">
        <f>H1883*M1883</f>
        <v>0</v>
      </c>
      <c r="O1883" s="48">
        <v>21</v>
      </c>
      <c r="P1883" s="48">
        <f>J1883*(O1883/100)</f>
        <v>0</v>
      </c>
      <c r="Q1883" s="48">
        <f>J1883+P1883</f>
        <v>0</v>
      </c>
      <c r="R1883" s="39"/>
      <c r="S1883" s="39"/>
      <c r="T1883" s="39"/>
    </row>
    <row r="1884" spans="1:20" s="40" customFormat="1" ht="12" outlineLevel="3">
      <c r="A1884" s="41"/>
      <c r="B1884" s="42"/>
      <c r="C1884" s="43">
        <v>57</v>
      </c>
      <c r="D1884" s="44" t="s">
        <v>79</v>
      </c>
      <c r="E1884" s="45" t="s">
        <v>1635</v>
      </c>
      <c r="F1884" s="46" t="s">
        <v>1636</v>
      </c>
      <c r="G1884" s="44" t="s">
        <v>130</v>
      </c>
      <c r="H1884" s="47">
        <v>60</v>
      </c>
      <c r="I1884" s="72"/>
      <c r="J1884" s="48">
        <f>H1884*I1884</f>
        <v>0</v>
      </c>
      <c r="K1884" s="47">
        <v>2.7999999999999998E-4</v>
      </c>
      <c r="L1884" s="47">
        <f>H1884*K1884</f>
        <v>1.6799999999999999E-2</v>
      </c>
      <c r="M1884" s="47"/>
      <c r="N1884" s="47">
        <f>H1884*M1884</f>
        <v>0</v>
      </c>
      <c r="O1884" s="48">
        <v>21</v>
      </c>
      <c r="P1884" s="48">
        <f>J1884*(O1884/100)</f>
        <v>0</v>
      </c>
      <c r="Q1884" s="48">
        <f>J1884+P1884</f>
        <v>0</v>
      </c>
      <c r="R1884" s="39"/>
      <c r="S1884" s="39"/>
      <c r="T1884" s="39"/>
    </row>
    <row r="1885" spans="1:20" s="40" customFormat="1" ht="12" outlineLevel="3">
      <c r="A1885" s="41"/>
      <c r="B1885" s="42"/>
      <c r="C1885" s="43">
        <v>58</v>
      </c>
      <c r="D1885" s="44" t="s">
        <v>79</v>
      </c>
      <c r="E1885" s="45" t="s">
        <v>1635</v>
      </c>
      <c r="F1885" s="46" t="s">
        <v>1637</v>
      </c>
      <c r="G1885" s="44" t="s">
        <v>176</v>
      </c>
      <c r="H1885" s="47">
        <v>7.8000000000000016</v>
      </c>
      <c r="I1885" s="72"/>
      <c r="J1885" s="48">
        <f>H1885*I1885</f>
        <v>0</v>
      </c>
      <c r="K1885" s="47">
        <v>3.9100000000000003E-3</v>
      </c>
      <c r="L1885" s="47">
        <f>H1885*K1885</f>
        <v>3.0498000000000008E-2</v>
      </c>
      <c r="M1885" s="47"/>
      <c r="N1885" s="47">
        <f>H1885*M1885</f>
        <v>0</v>
      </c>
      <c r="O1885" s="48">
        <v>21</v>
      </c>
      <c r="P1885" s="48">
        <f>J1885*(O1885/100)</f>
        <v>0</v>
      </c>
      <c r="Q1885" s="48">
        <f>J1885+P1885</f>
        <v>0</v>
      </c>
      <c r="R1885" s="39"/>
      <c r="S1885" s="39"/>
      <c r="T1885" s="39"/>
    </row>
    <row r="1886" spans="1:20" s="40" customFormat="1" ht="12" outlineLevel="4">
      <c r="A1886" s="49"/>
      <c r="B1886" s="50"/>
      <c r="C1886" s="50"/>
      <c r="D1886" s="51"/>
      <c r="E1886" s="52" t="s">
        <v>14</v>
      </c>
      <c r="F1886" s="53" t="s">
        <v>1638</v>
      </c>
      <c r="G1886" s="51"/>
      <c r="H1886" s="54">
        <v>0</v>
      </c>
      <c r="I1886" s="55"/>
      <c r="J1886" s="56"/>
      <c r="K1886" s="54"/>
      <c r="L1886" s="54"/>
      <c r="M1886" s="54"/>
      <c r="N1886" s="54"/>
      <c r="O1886" s="56"/>
      <c r="P1886" s="56"/>
      <c r="Q1886" s="56"/>
      <c r="R1886" s="38"/>
      <c r="S1886" s="39"/>
    </row>
    <row r="1887" spans="1:20" s="40" customFormat="1" ht="12" outlineLevel="4">
      <c r="A1887" s="49"/>
      <c r="B1887" s="50"/>
      <c r="C1887" s="50"/>
      <c r="D1887" s="51"/>
      <c r="E1887" s="52"/>
      <c r="F1887" s="53" t="s">
        <v>1639</v>
      </c>
      <c r="G1887" s="51"/>
      <c r="H1887" s="54">
        <v>7.8000000000000016</v>
      </c>
      <c r="I1887" s="55"/>
      <c r="J1887" s="56"/>
      <c r="K1887" s="54"/>
      <c r="L1887" s="54"/>
      <c r="M1887" s="54"/>
      <c r="N1887" s="54"/>
      <c r="O1887" s="56"/>
      <c r="P1887" s="56"/>
      <c r="Q1887" s="56"/>
      <c r="R1887" s="38"/>
      <c r="S1887" s="39"/>
    </row>
    <row r="1888" spans="1:20" s="40" customFormat="1" ht="7.5" customHeight="1" outlineLevel="4">
      <c r="A1888" s="39"/>
      <c r="B1888" s="57"/>
      <c r="C1888" s="58"/>
      <c r="D1888" s="59"/>
      <c r="E1888" s="60"/>
      <c r="F1888" s="61"/>
      <c r="G1888" s="59"/>
      <c r="H1888" s="62"/>
      <c r="I1888" s="63"/>
      <c r="J1888" s="64"/>
      <c r="K1888" s="65"/>
      <c r="L1888" s="65"/>
      <c r="M1888" s="65"/>
      <c r="N1888" s="65"/>
      <c r="O1888" s="64"/>
      <c r="P1888" s="64"/>
      <c r="Q1888" s="64"/>
      <c r="R1888" s="38"/>
      <c r="S1888" s="39"/>
    </row>
    <row r="1889" spans="1:20" s="40" customFormat="1" ht="24" outlineLevel="3">
      <c r="A1889" s="41"/>
      <c r="B1889" s="42"/>
      <c r="C1889" s="43">
        <v>59</v>
      </c>
      <c r="D1889" s="44" t="s">
        <v>79</v>
      </c>
      <c r="E1889" s="45" t="s">
        <v>1640</v>
      </c>
      <c r="F1889" s="46" t="s">
        <v>1641</v>
      </c>
      <c r="G1889" s="44" t="s">
        <v>883</v>
      </c>
      <c r="H1889" s="47">
        <v>1</v>
      </c>
      <c r="I1889" s="72"/>
      <c r="J1889" s="48">
        <f>H1889*I1889</f>
        <v>0</v>
      </c>
      <c r="K1889" s="47"/>
      <c r="L1889" s="47">
        <f>H1889*K1889</f>
        <v>0</v>
      </c>
      <c r="M1889" s="47"/>
      <c r="N1889" s="47">
        <f>H1889*M1889</f>
        <v>0</v>
      </c>
      <c r="O1889" s="48">
        <v>21</v>
      </c>
      <c r="P1889" s="48">
        <f>J1889*(O1889/100)</f>
        <v>0</v>
      </c>
      <c r="Q1889" s="48">
        <f>J1889+P1889</f>
        <v>0</v>
      </c>
      <c r="R1889" s="39"/>
      <c r="S1889" s="39"/>
      <c r="T1889" s="39"/>
    </row>
    <row r="1890" spans="1:20" s="40" customFormat="1" ht="24" outlineLevel="3">
      <c r="A1890" s="41"/>
      <c r="B1890" s="42"/>
      <c r="C1890" s="43">
        <v>60</v>
      </c>
      <c r="D1890" s="44" t="s">
        <v>79</v>
      </c>
      <c r="E1890" s="45" t="s">
        <v>1642</v>
      </c>
      <c r="F1890" s="46" t="s">
        <v>1643</v>
      </c>
      <c r="G1890" s="44" t="s">
        <v>304</v>
      </c>
      <c r="H1890" s="47">
        <v>26</v>
      </c>
      <c r="I1890" s="72"/>
      <c r="J1890" s="48">
        <f>H1890*I1890</f>
        <v>0</v>
      </c>
      <c r="K1890" s="47"/>
      <c r="L1890" s="47">
        <f>H1890*K1890</f>
        <v>0</v>
      </c>
      <c r="M1890" s="47"/>
      <c r="N1890" s="47">
        <f>H1890*M1890</f>
        <v>0</v>
      </c>
      <c r="O1890" s="48">
        <v>21</v>
      </c>
      <c r="P1890" s="48">
        <f>J1890*(O1890/100)</f>
        <v>0</v>
      </c>
      <c r="Q1890" s="48">
        <f>J1890+P1890</f>
        <v>0</v>
      </c>
      <c r="R1890" s="39"/>
      <c r="S1890" s="39"/>
      <c r="T1890" s="39"/>
    </row>
    <row r="1891" spans="1:20" s="40" customFormat="1" ht="12" outlineLevel="4">
      <c r="A1891" s="49"/>
      <c r="B1891" s="50"/>
      <c r="C1891" s="50"/>
      <c r="D1891" s="51"/>
      <c r="E1891" s="52" t="s">
        <v>14</v>
      </c>
      <c r="F1891" s="53" t="s">
        <v>1644</v>
      </c>
      <c r="G1891" s="51"/>
      <c r="H1891" s="54">
        <v>26</v>
      </c>
      <c r="I1891" s="55"/>
      <c r="J1891" s="56"/>
      <c r="K1891" s="54"/>
      <c r="L1891" s="54"/>
      <c r="M1891" s="54"/>
      <c r="N1891" s="54"/>
      <c r="O1891" s="56"/>
      <c r="P1891" s="56"/>
      <c r="Q1891" s="56"/>
      <c r="R1891" s="38"/>
      <c r="S1891" s="39"/>
    </row>
    <row r="1892" spans="1:20" s="40" customFormat="1" ht="7.5" customHeight="1" outlineLevel="4">
      <c r="A1892" s="39"/>
      <c r="B1892" s="57"/>
      <c r="C1892" s="58"/>
      <c r="D1892" s="59"/>
      <c r="E1892" s="60"/>
      <c r="F1892" s="61"/>
      <c r="G1892" s="59"/>
      <c r="H1892" s="62"/>
      <c r="I1892" s="63"/>
      <c r="J1892" s="64"/>
      <c r="K1892" s="65"/>
      <c r="L1892" s="65"/>
      <c r="M1892" s="65"/>
      <c r="N1892" s="65"/>
      <c r="O1892" s="64"/>
      <c r="P1892" s="64"/>
      <c r="Q1892" s="64"/>
      <c r="R1892" s="38"/>
      <c r="S1892" s="39"/>
    </row>
    <row r="1893" spans="1:20" s="40" customFormat="1" ht="24" outlineLevel="3">
      <c r="A1893" s="41"/>
      <c r="B1893" s="42"/>
      <c r="C1893" s="43">
        <v>61</v>
      </c>
      <c r="D1893" s="44" t="s">
        <v>79</v>
      </c>
      <c r="E1893" s="45" t="s">
        <v>1645</v>
      </c>
      <c r="F1893" s="46" t="s">
        <v>1646</v>
      </c>
      <c r="G1893" s="44" t="s">
        <v>176</v>
      </c>
      <c r="H1893" s="47">
        <v>39.5</v>
      </c>
      <c r="I1893" s="72"/>
      <c r="J1893" s="48">
        <f>H1893*I1893</f>
        <v>0</v>
      </c>
      <c r="K1893" s="47"/>
      <c r="L1893" s="47">
        <f>H1893*K1893</f>
        <v>0</v>
      </c>
      <c r="M1893" s="47"/>
      <c r="N1893" s="47">
        <f>H1893*M1893</f>
        <v>0</v>
      </c>
      <c r="O1893" s="48">
        <v>21</v>
      </c>
      <c r="P1893" s="48">
        <f>J1893*(O1893/100)</f>
        <v>0</v>
      </c>
      <c r="Q1893" s="48">
        <f>J1893+P1893</f>
        <v>0</v>
      </c>
      <c r="R1893" s="39"/>
      <c r="S1893" s="39"/>
      <c r="T1893" s="39"/>
    </row>
    <row r="1894" spans="1:20" s="40" customFormat="1" ht="12" outlineLevel="4">
      <c r="A1894" s="49"/>
      <c r="B1894" s="50"/>
      <c r="C1894" s="50"/>
      <c r="D1894" s="51"/>
      <c r="E1894" s="52" t="s">
        <v>14</v>
      </c>
      <c r="F1894" s="53" t="s">
        <v>1647</v>
      </c>
      <c r="G1894" s="51"/>
      <c r="H1894" s="54">
        <v>0</v>
      </c>
      <c r="I1894" s="55"/>
      <c r="J1894" s="56"/>
      <c r="K1894" s="54"/>
      <c r="L1894" s="54"/>
      <c r="M1894" s="54"/>
      <c r="N1894" s="54"/>
      <c r="O1894" s="56"/>
      <c r="P1894" s="56"/>
      <c r="Q1894" s="56"/>
      <c r="R1894" s="38"/>
      <c r="S1894" s="39"/>
    </row>
    <row r="1895" spans="1:20" s="40" customFormat="1" ht="12" outlineLevel="4">
      <c r="A1895" s="49"/>
      <c r="B1895" s="50"/>
      <c r="C1895" s="50"/>
      <c r="D1895" s="51"/>
      <c r="E1895" s="52"/>
      <c r="F1895" s="53" t="s">
        <v>1648</v>
      </c>
      <c r="G1895" s="51"/>
      <c r="H1895" s="54">
        <v>21.5</v>
      </c>
      <c r="I1895" s="55"/>
      <c r="J1895" s="56"/>
      <c r="K1895" s="54"/>
      <c r="L1895" s="54"/>
      <c r="M1895" s="54"/>
      <c r="N1895" s="54"/>
      <c r="O1895" s="56"/>
      <c r="P1895" s="56"/>
      <c r="Q1895" s="56"/>
      <c r="R1895" s="38"/>
      <c r="S1895" s="39"/>
    </row>
    <row r="1896" spans="1:20" s="40" customFormat="1" ht="12" outlineLevel="4">
      <c r="A1896" s="49"/>
      <c r="B1896" s="50"/>
      <c r="C1896" s="50"/>
      <c r="D1896" s="51"/>
      <c r="E1896" s="52"/>
      <c r="F1896" s="53" t="s">
        <v>1649</v>
      </c>
      <c r="G1896" s="51"/>
      <c r="H1896" s="54">
        <v>0</v>
      </c>
      <c r="I1896" s="55"/>
      <c r="J1896" s="56"/>
      <c r="K1896" s="54"/>
      <c r="L1896" s="54"/>
      <c r="M1896" s="54"/>
      <c r="N1896" s="54"/>
      <c r="O1896" s="56"/>
      <c r="P1896" s="56"/>
      <c r="Q1896" s="56"/>
      <c r="R1896" s="38"/>
      <c r="S1896" s="39"/>
    </row>
    <row r="1897" spans="1:20" s="40" customFormat="1" ht="12" outlineLevel="4">
      <c r="A1897" s="49"/>
      <c r="B1897" s="50"/>
      <c r="C1897" s="50"/>
      <c r="D1897" s="51"/>
      <c r="E1897" s="52"/>
      <c r="F1897" s="53" t="s">
        <v>1650</v>
      </c>
      <c r="G1897" s="51"/>
      <c r="H1897" s="54">
        <v>18</v>
      </c>
      <c r="I1897" s="55"/>
      <c r="J1897" s="56"/>
      <c r="K1897" s="54"/>
      <c r="L1897" s="54"/>
      <c r="M1897" s="54"/>
      <c r="N1897" s="54"/>
      <c r="O1897" s="56"/>
      <c r="P1897" s="56"/>
      <c r="Q1897" s="56"/>
      <c r="R1897" s="38"/>
      <c r="S1897" s="39"/>
    </row>
    <row r="1898" spans="1:20" s="40" customFormat="1" ht="7.5" customHeight="1" outlineLevel="4">
      <c r="A1898" s="39"/>
      <c r="B1898" s="57"/>
      <c r="C1898" s="58"/>
      <c r="D1898" s="59"/>
      <c r="E1898" s="60"/>
      <c r="F1898" s="61"/>
      <c r="G1898" s="59"/>
      <c r="H1898" s="62"/>
      <c r="I1898" s="63"/>
      <c r="J1898" s="64"/>
      <c r="K1898" s="65"/>
      <c r="L1898" s="65"/>
      <c r="M1898" s="65"/>
      <c r="N1898" s="65"/>
      <c r="O1898" s="64"/>
      <c r="P1898" s="64"/>
      <c r="Q1898" s="64"/>
      <c r="R1898" s="38"/>
      <c r="S1898" s="39"/>
    </row>
    <row r="1899" spans="1:20" s="40" customFormat="1" ht="12" outlineLevel="3">
      <c r="A1899" s="41"/>
      <c r="B1899" s="42"/>
      <c r="C1899" s="43">
        <v>62</v>
      </c>
      <c r="D1899" s="44" t="s">
        <v>123</v>
      </c>
      <c r="E1899" s="45" t="s">
        <v>1651</v>
      </c>
      <c r="F1899" s="46" t="s">
        <v>1652</v>
      </c>
      <c r="G1899" s="44" t="s">
        <v>176</v>
      </c>
      <c r="H1899" s="47">
        <v>39.5</v>
      </c>
      <c r="I1899" s="72"/>
      <c r="J1899" s="48">
        <f>H1899*I1899</f>
        <v>0</v>
      </c>
      <c r="K1899" s="47"/>
      <c r="L1899" s="47">
        <f>H1899*K1899</f>
        <v>0</v>
      </c>
      <c r="M1899" s="47"/>
      <c r="N1899" s="47">
        <f>H1899*M1899</f>
        <v>0</v>
      </c>
      <c r="O1899" s="48">
        <v>21</v>
      </c>
      <c r="P1899" s="48">
        <f>J1899*(O1899/100)</f>
        <v>0</v>
      </c>
      <c r="Q1899" s="48">
        <f>J1899+P1899</f>
        <v>0</v>
      </c>
      <c r="R1899" s="39"/>
      <c r="S1899" s="39"/>
      <c r="T1899" s="39"/>
    </row>
    <row r="1900" spans="1:20" s="40" customFormat="1" ht="12" outlineLevel="3">
      <c r="A1900" s="41"/>
      <c r="B1900" s="42"/>
      <c r="C1900" s="43">
        <v>63</v>
      </c>
      <c r="D1900" s="44" t="s">
        <v>123</v>
      </c>
      <c r="E1900" s="45" t="s">
        <v>1653</v>
      </c>
      <c r="F1900" s="46" t="s">
        <v>1654</v>
      </c>
      <c r="G1900" s="44" t="s">
        <v>304</v>
      </c>
      <c r="H1900" s="47">
        <v>40</v>
      </c>
      <c r="I1900" s="72"/>
      <c r="J1900" s="48">
        <f>H1900*I1900</f>
        <v>0</v>
      </c>
      <c r="K1900" s="47"/>
      <c r="L1900" s="47">
        <f>H1900*K1900</f>
        <v>0</v>
      </c>
      <c r="M1900" s="47"/>
      <c r="N1900" s="47">
        <f>H1900*M1900</f>
        <v>0</v>
      </c>
      <c r="O1900" s="48">
        <v>21</v>
      </c>
      <c r="P1900" s="48">
        <f>J1900*(O1900/100)</f>
        <v>0</v>
      </c>
      <c r="Q1900" s="48">
        <f>J1900+P1900</f>
        <v>0</v>
      </c>
      <c r="R1900" s="39"/>
      <c r="S1900" s="39"/>
      <c r="T1900" s="39"/>
    </row>
    <row r="1901" spans="1:20" s="40" customFormat="1" ht="24" outlineLevel="3">
      <c r="A1901" s="41"/>
      <c r="B1901" s="42"/>
      <c r="C1901" s="43">
        <v>64</v>
      </c>
      <c r="D1901" s="44" t="s">
        <v>79</v>
      </c>
      <c r="E1901" s="45" t="s">
        <v>1655</v>
      </c>
      <c r="F1901" s="46" t="s">
        <v>1656</v>
      </c>
      <c r="G1901" s="44" t="s">
        <v>130</v>
      </c>
      <c r="H1901" s="47">
        <v>2.2000000000000002</v>
      </c>
      <c r="I1901" s="72"/>
      <c r="J1901" s="48">
        <f>H1901*I1901</f>
        <v>0</v>
      </c>
      <c r="K1901" s="47"/>
      <c r="L1901" s="47">
        <f>H1901*K1901</f>
        <v>0</v>
      </c>
      <c r="M1901" s="47"/>
      <c r="N1901" s="47">
        <f>H1901*M1901</f>
        <v>0</v>
      </c>
      <c r="O1901" s="48">
        <v>21</v>
      </c>
      <c r="P1901" s="48">
        <f>J1901*(O1901/100)</f>
        <v>0</v>
      </c>
      <c r="Q1901" s="48">
        <f>J1901+P1901</f>
        <v>0</v>
      </c>
      <c r="R1901" s="39"/>
      <c r="S1901" s="39"/>
      <c r="T1901" s="39"/>
    </row>
    <row r="1902" spans="1:20" s="40" customFormat="1" ht="12" outlineLevel="4">
      <c r="A1902" s="49"/>
      <c r="B1902" s="50"/>
      <c r="C1902" s="50"/>
      <c r="D1902" s="51"/>
      <c r="E1902" s="52" t="s">
        <v>14</v>
      </c>
      <c r="F1902" s="53" t="s">
        <v>1657</v>
      </c>
      <c r="G1902" s="51"/>
      <c r="H1902" s="54">
        <v>0</v>
      </c>
      <c r="I1902" s="55"/>
      <c r="J1902" s="56"/>
      <c r="K1902" s="54"/>
      <c r="L1902" s="54"/>
      <c r="M1902" s="54"/>
      <c r="N1902" s="54"/>
      <c r="O1902" s="56"/>
      <c r="P1902" s="56"/>
      <c r="Q1902" s="56"/>
      <c r="R1902" s="38"/>
      <c r="S1902" s="39"/>
    </row>
    <row r="1903" spans="1:20" s="40" customFormat="1" ht="12" outlineLevel="4">
      <c r="A1903" s="49"/>
      <c r="B1903" s="50"/>
      <c r="C1903" s="50"/>
      <c r="D1903" s="51"/>
      <c r="E1903" s="52"/>
      <c r="F1903" s="53" t="s">
        <v>1658</v>
      </c>
      <c r="G1903" s="51"/>
      <c r="H1903" s="54">
        <v>2.2000000000000002</v>
      </c>
      <c r="I1903" s="55"/>
      <c r="J1903" s="56"/>
      <c r="K1903" s="54"/>
      <c r="L1903" s="54"/>
      <c r="M1903" s="54"/>
      <c r="N1903" s="54"/>
      <c r="O1903" s="56"/>
      <c r="P1903" s="56"/>
      <c r="Q1903" s="56"/>
      <c r="R1903" s="38"/>
      <c r="S1903" s="39"/>
    </row>
    <row r="1904" spans="1:20" s="40" customFormat="1" ht="7.5" customHeight="1" outlineLevel="4">
      <c r="A1904" s="39"/>
      <c r="B1904" s="57"/>
      <c r="C1904" s="58"/>
      <c r="D1904" s="59"/>
      <c r="E1904" s="60"/>
      <c r="F1904" s="61"/>
      <c r="G1904" s="59"/>
      <c r="H1904" s="62"/>
      <c r="I1904" s="63"/>
      <c r="J1904" s="64"/>
      <c r="K1904" s="65"/>
      <c r="L1904" s="65"/>
      <c r="M1904" s="65"/>
      <c r="N1904" s="65"/>
      <c r="O1904" s="64"/>
      <c r="P1904" s="64"/>
      <c r="Q1904" s="64"/>
      <c r="R1904" s="38"/>
      <c r="S1904" s="39"/>
    </row>
    <row r="1905" spans="1:20" s="40" customFormat="1" ht="12" outlineLevel="3">
      <c r="A1905" s="41"/>
      <c r="B1905" s="42"/>
      <c r="C1905" s="43">
        <v>65</v>
      </c>
      <c r="D1905" s="44" t="s">
        <v>123</v>
      </c>
      <c r="E1905" s="45" t="s">
        <v>1659</v>
      </c>
      <c r="F1905" s="46" t="s">
        <v>1660</v>
      </c>
      <c r="G1905" s="44" t="s">
        <v>130</v>
      </c>
      <c r="H1905" s="47">
        <v>2.4200000000000004</v>
      </c>
      <c r="I1905" s="72"/>
      <c r="J1905" s="48">
        <f>H1905*I1905</f>
        <v>0</v>
      </c>
      <c r="K1905" s="47">
        <v>9.4999999999999998E-3</v>
      </c>
      <c r="L1905" s="47">
        <f>H1905*K1905</f>
        <v>2.2990000000000003E-2</v>
      </c>
      <c r="M1905" s="47"/>
      <c r="N1905" s="47">
        <f>H1905*M1905</f>
        <v>0</v>
      </c>
      <c r="O1905" s="48">
        <v>21</v>
      </c>
      <c r="P1905" s="48">
        <f>J1905*(O1905/100)</f>
        <v>0</v>
      </c>
      <c r="Q1905" s="48">
        <f>J1905+P1905</f>
        <v>0</v>
      </c>
      <c r="R1905" s="39"/>
      <c r="S1905" s="39"/>
      <c r="T1905" s="39"/>
    </row>
    <row r="1906" spans="1:20" s="40" customFormat="1" ht="12" outlineLevel="4">
      <c r="A1906" s="49"/>
      <c r="B1906" s="50"/>
      <c r="C1906" s="50"/>
      <c r="D1906" s="51"/>
      <c r="E1906" s="52" t="s">
        <v>14</v>
      </c>
      <c r="F1906" s="53" t="s">
        <v>1661</v>
      </c>
      <c r="G1906" s="51"/>
      <c r="H1906" s="54">
        <v>2.2000000000000002</v>
      </c>
      <c r="I1906" s="55"/>
      <c r="J1906" s="56"/>
      <c r="K1906" s="54"/>
      <c r="L1906" s="54"/>
      <c r="M1906" s="54"/>
      <c r="N1906" s="54"/>
      <c r="O1906" s="56"/>
      <c r="P1906" s="56"/>
      <c r="Q1906" s="56"/>
      <c r="R1906" s="38"/>
      <c r="S1906" s="39"/>
    </row>
    <row r="1907" spans="1:20" s="40" customFormat="1" ht="12" outlineLevel="4">
      <c r="A1907" s="49"/>
      <c r="B1907" s="50"/>
      <c r="C1907" s="50"/>
      <c r="D1907" s="51"/>
      <c r="E1907" s="52"/>
      <c r="F1907" s="53" t="s">
        <v>1662</v>
      </c>
      <c r="G1907" s="51"/>
      <c r="H1907" s="54">
        <v>0.22000000000000003</v>
      </c>
      <c r="I1907" s="55"/>
      <c r="J1907" s="56"/>
      <c r="K1907" s="54"/>
      <c r="L1907" s="54"/>
      <c r="M1907" s="54"/>
      <c r="N1907" s="54"/>
      <c r="O1907" s="56"/>
      <c r="P1907" s="56"/>
      <c r="Q1907" s="56"/>
      <c r="R1907" s="38"/>
      <c r="S1907" s="39"/>
    </row>
    <row r="1908" spans="1:20" s="40" customFormat="1" ht="7.5" customHeight="1" outlineLevel="4">
      <c r="A1908" s="39"/>
      <c r="B1908" s="57"/>
      <c r="C1908" s="58"/>
      <c r="D1908" s="59"/>
      <c r="E1908" s="60"/>
      <c r="F1908" s="61"/>
      <c r="G1908" s="59"/>
      <c r="H1908" s="62"/>
      <c r="I1908" s="63"/>
      <c r="J1908" s="64"/>
      <c r="K1908" s="65"/>
      <c r="L1908" s="65"/>
      <c r="M1908" s="65"/>
      <c r="N1908" s="65"/>
      <c r="O1908" s="64"/>
      <c r="P1908" s="64"/>
      <c r="Q1908" s="64"/>
      <c r="R1908" s="38"/>
      <c r="S1908" s="39"/>
    </row>
    <row r="1909" spans="1:20" s="40" customFormat="1" ht="12" outlineLevel="3">
      <c r="A1909" s="41"/>
      <c r="B1909" s="42"/>
      <c r="C1909" s="43">
        <v>66</v>
      </c>
      <c r="D1909" s="44" t="s">
        <v>79</v>
      </c>
      <c r="E1909" s="45" t="s">
        <v>1663</v>
      </c>
      <c r="F1909" s="46" t="s">
        <v>1664</v>
      </c>
      <c r="G1909" s="44" t="s">
        <v>176</v>
      </c>
      <c r="H1909" s="47">
        <v>15</v>
      </c>
      <c r="I1909" s="72"/>
      <c r="J1909" s="48">
        <f>H1909*I1909</f>
        <v>0</v>
      </c>
      <c r="K1909" s="47"/>
      <c r="L1909" s="47">
        <f>H1909*K1909</f>
        <v>0</v>
      </c>
      <c r="M1909" s="47"/>
      <c r="N1909" s="47">
        <f>H1909*M1909</f>
        <v>0</v>
      </c>
      <c r="O1909" s="48">
        <v>21</v>
      </c>
      <c r="P1909" s="48">
        <f>J1909*(O1909/100)</f>
        <v>0</v>
      </c>
      <c r="Q1909" s="48">
        <f>J1909+P1909</f>
        <v>0</v>
      </c>
      <c r="R1909" s="39"/>
      <c r="S1909" s="39"/>
      <c r="T1909" s="39"/>
    </row>
    <row r="1910" spans="1:20" s="40" customFormat="1" ht="12" outlineLevel="4">
      <c r="A1910" s="49"/>
      <c r="B1910" s="50"/>
      <c r="C1910" s="50"/>
      <c r="D1910" s="51"/>
      <c r="E1910" s="52" t="s">
        <v>14</v>
      </c>
      <c r="F1910" s="53" t="s">
        <v>1665</v>
      </c>
      <c r="G1910" s="51"/>
      <c r="H1910" s="54">
        <v>10</v>
      </c>
      <c r="I1910" s="55"/>
      <c r="J1910" s="56"/>
      <c r="K1910" s="54"/>
      <c r="L1910" s="54"/>
      <c r="M1910" s="54"/>
      <c r="N1910" s="54"/>
      <c r="O1910" s="56"/>
      <c r="P1910" s="56"/>
      <c r="Q1910" s="56"/>
      <c r="R1910" s="38"/>
      <c r="S1910" s="39"/>
    </row>
    <row r="1911" spans="1:20" s="40" customFormat="1" ht="12" outlineLevel="4">
      <c r="A1911" s="49"/>
      <c r="B1911" s="50"/>
      <c r="C1911" s="50"/>
      <c r="D1911" s="51"/>
      <c r="E1911" s="52"/>
      <c r="F1911" s="53" t="s">
        <v>1666</v>
      </c>
      <c r="G1911" s="51"/>
      <c r="H1911" s="54">
        <v>5</v>
      </c>
      <c r="I1911" s="55"/>
      <c r="J1911" s="56"/>
      <c r="K1911" s="54"/>
      <c r="L1911" s="54"/>
      <c r="M1911" s="54"/>
      <c r="N1911" s="54"/>
      <c r="O1911" s="56"/>
      <c r="P1911" s="56"/>
      <c r="Q1911" s="56"/>
      <c r="R1911" s="38"/>
      <c r="S1911" s="39"/>
    </row>
    <row r="1912" spans="1:20" s="40" customFormat="1" ht="7.5" customHeight="1" outlineLevel="4">
      <c r="A1912" s="39"/>
      <c r="B1912" s="57"/>
      <c r="C1912" s="58"/>
      <c r="D1912" s="59"/>
      <c r="E1912" s="60"/>
      <c r="F1912" s="61"/>
      <c r="G1912" s="59"/>
      <c r="H1912" s="62"/>
      <c r="I1912" s="63"/>
      <c r="J1912" s="64"/>
      <c r="K1912" s="65"/>
      <c r="L1912" s="65"/>
      <c r="M1912" s="65"/>
      <c r="N1912" s="65"/>
      <c r="O1912" s="64"/>
      <c r="P1912" s="64"/>
      <c r="Q1912" s="64"/>
      <c r="R1912" s="38"/>
      <c r="S1912" s="39"/>
    </row>
    <row r="1913" spans="1:20" s="40" customFormat="1" ht="12" outlineLevel="3">
      <c r="A1913" s="41"/>
      <c r="B1913" s="42"/>
      <c r="C1913" s="43">
        <v>67</v>
      </c>
      <c r="D1913" s="44" t="s">
        <v>123</v>
      </c>
      <c r="E1913" s="45" t="s">
        <v>1667</v>
      </c>
      <c r="F1913" s="46" t="s">
        <v>1668</v>
      </c>
      <c r="G1913" s="44" t="s">
        <v>82</v>
      </c>
      <c r="H1913" s="47">
        <v>2.2499999999999999E-2</v>
      </c>
      <c r="I1913" s="72"/>
      <c r="J1913" s="48">
        <f>H1913*I1913</f>
        <v>0</v>
      </c>
      <c r="K1913" s="47">
        <v>0.55000000000000004</v>
      </c>
      <c r="L1913" s="47">
        <f>H1913*K1913</f>
        <v>1.2375000000000001E-2</v>
      </c>
      <c r="M1913" s="47"/>
      <c r="N1913" s="47">
        <f>H1913*M1913</f>
        <v>0</v>
      </c>
      <c r="O1913" s="48">
        <v>21</v>
      </c>
      <c r="P1913" s="48">
        <f>J1913*(O1913/100)</f>
        <v>0</v>
      </c>
      <c r="Q1913" s="48">
        <f>J1913+P1913</f>
        <v>0</v>
      </c>
      <c r="R1913" s="39"/>
      <c r="S1913" s="39"/>
      <c r="T1913" s="39"/>
    </row>
    <row r="1914" spans="1:20" s="40" customFormat="1" ht="12" outlineLevel="4">
      <c r="A1914" s="49"/>
      <c r="B1914" s="50"/>
      <c r="C1914" s="50"/>
      <c r="D1914" s="51"/>
      <c r="E1914" s="52" t="s">
        <v>14</v>
      </c>
      <c r="F1914" s="53" t="s">
        <v>1669</v>
      </c>
      <c r="G1914" s="51"/>
      <c r="H1914" s="54">
        <v>2.2499999999999999E-2</v>
      </c>
      <c r="I1914" s="55"/>
      <c r="J1914" s="56"/>
      <c r="K1914" s="54"/>
      <c r="L1914" s="54"/>
      <c r="M1914" s="54"/>
      <c r="N1914" s="54"/>
      <c r="O1914" s="56"/>
      <c r="P1914" s="56"/>
      <c r="Q1914" s="56"/>
      <c r="R1914" s="38"/>
      <c r="S1914" s="39"/>
    </row>
    <row r="1915" spans="1:20" s="40" customFormat="1" ht="7.5" customHeight="1" outlineLevel="4">
      <c r="A1915" s="39"/>
      <c r="B1915" s="57"/>
      <c r="C1915" s="58"/>
      <c r="D1915" s="59"/>
      <c r="E1915" s="60"/>
      <c r="F1915" s="61"/>
      <c r="G1915" s="59"/>
      <c r="H1915" s="62"/>
      <c r="I1915" s="63"/>
      <c r="J1915" s="64"/>
      <c r="K1915" s="65"/>
      <c r="L1915" s="65"/>
      <c r="M1915" s="65"/>
      <c r="N1915" s="65"/>
      <c r="O1915" s="64"/>
      <c r="P1915" s="64"/>
      <c r="Q1915" s="64"/>
      <c r="R1915" s="38"/>
      <c r="S1915" s="39"/>
    </row>
    <row r="1916" spans="1:20" s="40" customFormat="1" ht="12" outlineLevel="3">
      <c r="A1916" s="41"/>
      <c r="B1916" s="42"/>
      <c r="C1916" s="43">
        <v>68</v>
      </c>
      <c r="D1916" s="44" t="s">
        <v>79</v>
      </c>
      <c r="E1916" s="45" t="s">
        <v>1670</v>
      </c>
      <c r="F1916" s="46" t="s">
        <v>1671</v>
      </c>
      <c r="G1916" s="44" t="s">
        <v>304</v>
      </c>
      <c r="H1916" s="47">
        <v>2</v>
      </c>
      <c r="I1916" s="72"/>
      <c r="J1916" s="48">
        <f>H1916*I1916</f>
        <v>0</v>
      </c>
      <c r="K1916" s="47"/>
      <c r="L1916" s="47">
        <f>H1916*K1916</f>
        <v>0</v>
      </c>
      <c r="M1916" s="47"/>
      <c r="N1916" s="47">
        <f>H1916*M1916</f>
        <v>0</v>
      </c>
      <c r="O1916" s="48">
        <v>21</v>
      </c>
      <c r="P1916" s="48">
        <f>J1916*(O1916/100)</f>
        <v>0</v>
      </c>
      <c r="Q1916" s="48">
        <f>J1916+P1916</f>
        <v>0</v>
      </c>
      <c r="R1916" s="39"/>
      <c r="S1916" s="39"/>
      <c r="T1916" s="39"/>
    </row>
    <row r="1917" spans="1:20" s="40" customFormat="1" ht="24" outlineLevel="3">
      <c r="A1917" s="41"/>
      <c r="B1917" s="42"/>
      <c r="C1917" s="43">
        <v>69</v>
      </c>
      <c r="D1917" s="44" t="s">
        <v>123</v>
      </c>
      <c r="E1917" s="45" t="s">
        <v>1672</v>
      </c>
      <c r="F1917" s="46" t="s">
        <v>1673</v>
      </c>
      <c r="G1917" s="44" t="s">
        <v>304</v>
      </c>
      <c r="H1917" s="47">
        <v>2</v>
      </c>
      <c r="I1917" s="72"/>
      <c r="J1917" s="48">
        <f>H1917*I1917</f>
        <v>0</v>
      </c>
      <c r="K1917" s="47">
        <v>2.35E-2</v>
      </c>
      <c r="L1917" s="47">
        <f>H1917*K1917</f>
        <v>4.7E-2</v>
      </c>
      <c r="M1917" s="47"/>
      <c r="N1917" s="47">
        <f>H1917*M1917</f>
        <v>0</v>
      </c>
      <c r="O1917" s="48">
        <v>21</v>
      </c>
      <c r="P1917" s="48">
        <f>J1917*(O1917/100)</f>
        <v>0</v>
      </c>
      <c r="Q1917" s="48">
        <f>J1917+P1917</f>
        <v>0</v>
      </c>
      <c r="R1917" s="39"/>
      <c r="S1917" s="39"/>
      <c r="T1917" s="39"/>
    </row>
    <row r="1918" spans="1:20" s="40" customFormat="1" ht="24" outlineLevel="3">
      <c r="A1918" s="41"/>
      <c r="B1918" s="42"/>
      <c r="C1918" s="43">
        <v>70</v>
      </c>
      <c r="D1918" s="44" t="s">
        <v>79</v>
      </c>
      <c r="E1918" s="45" t="s">
        <v>3310</v>
      </c>
      <c r="F1918" s="46" t="s">
        <v>3311</v>
      </c>
      <c r="G1918" s="44" t="s">
        <v>304</v>
      </c>
      <c r="H1918" s="47">
        <v>1</v>
      </c>
      <c r="I1918" s="72"/>
      <c r="J1918" s="48">
        <f>H1918*I1918</f>
        <v>0</v>
      </c>
      <c r="K1918" s="47"/>
      <c r="L1918" s="47">
        <f>H1918*K1918</f>
        <v>0</v>
      </c>
      <c r="M1918" s="47">
        <v>0.1104</v>
      </c>
      <c r="N1918" s="47">
        <f>H1918*M1918</f>
        <v>0.1104</v>
      </c>
      <c r="O1918" s="48">
        <v>21</v>
      </c>
      <c r="P1918" s="48">
        <f>J1918*(O1918/100)</f>
        <v>0</v>
      </c>
      <c r="Q1918" s="48">
        <f>J1918+P1918</f>
        <v>0</v>
      </c>
      <c r="R1918" s="39"/>
      <c r="S1918" s="39"/>
      <c r="T1918" s="39"/>
    </row>
    <row r="1919" spans="1:20" s="40" customFormat="1" ht="12" outlineLevel="3">
      <c r="A1919" s="41"/>
      <c r="B1919" s="42"/>
      <c r="C1919" s="43">
        <v>71</v>
      </c>
      <c r="D1919" s="44" t="s">
        <v>79</v>
      </c>
      <c r="E1919" s="45" t="s">
        <v>1674</v>
      </c>
      <c r="F1919" s="46" t="s">
        <v>1675</v>
      </c>
      <c r="G1919" s="44" t="s">
        <v>1119</v>
      </c>
      <c r="H1919" s="47">
        <v>1.08</v>
      </c>
      <c r="I1919" s="72"/>
      <c r="J1919" s="48">
        <f>H1919*I1919</f>
        <v>0</v>
      </c>
      <c r="K1919" s="47"/>
      <c r="L1919" s="47">
        <f>H1919*K1919</f>
        <v>0</v>
      </c>
      <c r="M1919" s="47"/>
      <c r="N1919" s="47">
        <f>H1919*M1919</f>
        <v>0</v>
      </c>
      <c r="O1919" s="48">
        <v>21</v>
      </c>
      <c r="P1919" s="48">
        <f>J1919*(O1919/100)</f>
        <v>0</v>
      </c>
      <c r="Q1919" s="48">
        <f>J1919+P1919</f>
        <v>0</v>
      </c>
      <c r="R1919" s="39"/>
      <c r="S1919" s="39"/>
      <c r="T1919" s="39"/>
    </row>
    <row r="1920" spans="1:20" s="40" customFormat="1" ht="12" outlineLevel="3">
      <c r="B1920" s="38"/>
      <c r="C1920" s="38"/>
      <c r="D1920" s="38"/>
      <c r="E1920" s="38"/>
      <c r="F1920" s="38"/>
      <c r="G1920" s="38"/>
      <c r="H1920" s="38"/>
      <c r="I1920" s="39"/>
      <c r="J1920" s="39"/>
      <c r="K1920" s="38"/>
      <c r="L1920" s="38"/>
      <c r="M1920" s="38"/>
      <c r="N1920" s="38"/>
      <c r="O1920" s="38"/>
      <c r="P1920" s="39"/>
      <c r="Q1920" s="39"/>
    </row>
    <row r="1921" spans="1:20" s="40" customFormat="1" ht="12" outlineLevel="2">
      <c r="A1921" s="16" t="s">
        <v>54</v>
      </c>
      <c r="B1921" s="29">
        <v>3</v>
      </c>
      <c r="C1921" s="30"/>
      <c r="D1921" s="31" t="s">
        <v>78</v>
      </c>
      <c r="E1921" s="31"/>
      <c r="F1921" s="17" t="s">
        <v>55</v>
      </c>
      <c r="G1921" s="31"/>
      <c r="H1921" s="32"/>
      <c r="I1921" s="33"/>
      <c r="J1921" s="18">
        <f>SUBTOTAL(9,J1922:J2023)</f>
        <v>0</v>
      </c>
      <c r="K1921" s="32"/>
      <c r="L1921" s="19">
        <f>SUBTOTAL(9,L1922:L2023)</f>
        <v>1.2195845399999998</v>
      </c>
      <c r="M1921" s="32"/>
      <c r="N1921" s="19">
        <f>SUBTOTAL(9,N1922:N2023)</f>
        <v>0.41800000000000004</v>
      </c>
      <c r="O1921" s="34"/>
      <c r="P1921" s="18">
        <f>SUBTOTAL(9,P1922:P2023)</f>
        <v>0</v>
      </c>
      <c r="Q1921" s="18">
        <f>SUBTOTAL(9,Q1922:Q2023)</f>
        <v>0</v>
      </c>
      <c r="R1921" s="38"/>
      <c r="S1921" s="39"/>
      <c r="T1921" s="39"/>
    </row>
    <row r="1922" spans="1:20" s="40" customFormat="1" ht="12" outlineLevel="3">
      <c r="A1922" s="41"/>
      <c r="B1922" s="42"/>
      <c r="C1922" s="43">
        <v>1</v>
      </c>
      <c r="D1922" s="44" t="s">
        <v>79</v>
      </c>
      <c r="E1922" s="45" t="s">
        <v>1676</v>
      </c>
      <c r="F1922" s="46" t="s">
        <v>1677</v>
      </c>
      <c r="G1922" s="44" t="s">
        <v>176</v>
      </c>
      <c r="H1922" s="47">
        <v>7</v>
      </c>
      <c r="I1922" s="72"/>
      <c r="J1922" s="48">
        <f>H1922*I1922</f>
        <v>0</v>
      </c>
      <c r="K1922" s="47"/>
      <c r="L1922" s="47">
        <f>H1922*K1922</f>
        <v>0</v>
      </c>
      <c r="M1922" s="47">
        <v>0.03</v>
      </c>
      <c r="N1922" s="47">
        <f>H1922*M1922</f>
        <v>0.21</v>
      </c>
      <c r="O1922" s="48">
        <v>21</v>
      </c>
      <c r="P1922" s="48">
        <f>J1922*(O1922/100)</f>
        <v>0</v>
      </c>
      <c r="Q1922" s="48">
        <f>J1922+P1922</f>
        <v>0</v>
      </c>
      <c r="R1922" s="39"/>
      <c r="S1922" s="39"/>
      <c r="T1922" s="39"/>
    </row>
    <row r="1923" spans="1:20" s="40" customFormat="1" ht="12" outlineLevel="4">
      <c r="A1923" s="49"/>
      <c r="B1923" s="50"/>
      <c r="C1923" s="50"/>
      <c r="D1923" s="51"/>
      <c r="E1923" s="52" t="s">
        <v>14</v>
      </c>
      <c r="F1923" s="53" t="s">
        <v>1678</v>
      </c>
      <c r="G1923" s="51"/>
      <c r="H1923" s="54">
        <v>7</v>
      </c>
      <c r="I1923" s="55"/>
      <c r="J1923" s="56"/>
      <c r="K1923" s="54"/>
      <c r="L1923" s="54"/>
      <c r="M1923" s="54"/>
      <c r="N1923" s="54"/>
      <c r="O1923" s="56"/>
      <c r="P1923" s="56"/>
      <c r="Q1923" s="56"/>
      <c r="R1923" s="38"/>
      <c r="S1923" s="39"/>
    </row>
    <row r="1924" spans="1:20" s="40" customFormat="1" ht="7.5" customHeight="1" outlineLevel="4">
      <c r="A1924" s="39"/>
      <c r="B1924" s="57"/>
      <c r="C1924" s="58"/>
      <c r="D1924" s="59"/>
      <c r="E1924" s="60"/>
      <c r="F1924" s="61"/>
      <c r="G1924" s="59"/>
      <c r="H1924" s="62"/>
      <c r="I1924" s="63"/>
      <c r="J1924" s="64"/>
      <c r="K1924" s="65"/>
      <c r="L1924" s="65"/>
      <c r="M1924" s="65"/>
      <c r="N1924" s="65"/>
      <c r="O1924" s="64"/>
      <c r="P1924" s="64"/>
      <c r="Q1924" s="64"/>
      <c r="R1924" s="38"/>
      <c r="S1924" s="39"/>
    </row>
    <row r="1925" spans="1:20" s="40" customFormat="1" ht="12" outlineLevel="3">
      <c r="A1925" s="41"/>
      <c r="B1925" s="42"/>
      <c r="C1925" s="43">
        <v>2</v>
      </c>
      <c r="D1925" s="44" t="s">
        <v>79</v>
      </c>
      <c r="E1925" s="45" t="s">
        <v>1679</v>
      </c>
      <c r="F1925" s="46" t="s">
        <v>1680</v>
      </c>
      <c r="G1925" s="44" t="s">
        <v>176</v>
      </c>
      <c r="H1925" s="47">
        <v>13</v>
      </c>
      <c r="I1925" s="72"/>
      <c r="J1925" s="48">
        <f>H1925*I1925</f>
        <v>0</v>
      </c>
      <c r="K1925" s="47"/>
      <c r="L1925" s="47">
        <f>H1925*K1925</f>
        <v>0</v>
      </c>
      <c r="M1925" s="47">
        <v>1.6E-2</v>
      </c>
      <c r="N1925" s="47">
        <f>H1925*M1925</f>
        <v>0.20800000000000002</v>
      </c>
      <c r="O1925" s="48">
        <v>21</v>
      </c>
      <c r="P1925" s="48">
        <f>J1925*(O1925/100)</f>
        <v>0</v>
      </c>
      <c r="Q1925" s="48">
        <f>J1925+P1925</f>
        <v>0</v>
      </c>
      <c r="R1925" s="39"/>
      <c r="S1925" s="39"/>
      <c r="T1925" s="39"/>
    </row>
    <row r="1926" spans="1:20" s="40" customFormat="1" ht="12" outlineLevel="4">
      <c r="A1926" s="49"/>
      <c r="B1926" s="50"/>
      <c r="C1926" s="50"/>
      <c r="D1926" s="51"/>
      <c r="E1926" s="52" t="s">
        <v>14</v>
      </c>
      <c r="F1926" s="53" t="s">
        <v>1681</v>
      </c>
      <c r="G1926" s="51"/>
      <c r="H1926" s="54">
        <v>13</v>
      </c>
      <c r="I1926" s="55"/>
      <c r="J1926" s="56"/>
      <c r="K1926" s="54"/>
      <c r="L1926" s="54"/>
      <c r="M1926" s="54"/>
      <c r="N1926" s="54"/>
      <c r="O1926" s="56"/>
      <c r="P1926" s="56"/>
      <c r="Q1926" s="56"/>
      <c r="R1926" s="38"/>
      <c r="S1926" s="39"/>
    </row>
    <row r="1927" spans="1:20" s="40" customFormat="1" ht="7.5" customHeight="1" outlineLevel="4">
      <c r="A1927" s="39"/>
      <c r="B1927" s="57"/>
      <c r="C1927" s="58"/>
      <c r="D1927" s="59"/>
      <c r="E1927" s="60"/>
      <c r="F1927" s="61"/>
      <c r="G1927" s="59"/>
      <c r="H1927" s="62"/>
      <c r="I1927" s="63"/>
      <c r="J1927" s="64"/>
      <c r="K1927" s="65"/>
      <c r="L1927" s="65"/>
      <c r="M1927" s="65"/>
      <c r="N1927" s="65"/>
      <c r="O1927" s="64"/>
      <c r="P1927" s="64"/>
      <c r="Q1927" s="64"/>
      <c r="R1927" s="38"/>
      <c r="S1927" s="39"/>
    </row>
    <row r="1928" spans="1:20" s="40" customFormat="1" ht="12" outlineLevel="3">
      <c r="A1928" s="41"/>
      <c r="B1928" s="42"/>
      <c r="C1928" s="43">
        <v>3</v>
      </c>
      <c r="D1928" s="44" t="s">
        <v>79</v>
      </c>
      <c r="E1928" s="45" t="s">
        <v>1682</v>
      </c>
      <c r="F1928" s="46" t="s">
        <v>1683</v>
      </c>
      <c r="G1928" s="44" t="s">
        <v>176</v>
      </c>
      <c r="H1928" s="47">
        <v>7.7</v>
      </c>
      <c r="I1928" s="72"/>
      <c r="J1928" s="48">
        <f>H1928*I1928</f>
        <v>0</v>
      </c>
      <c r="K1928" s="47"/>
      <c r="L1928" s="47">
        <f>H1928*K1928</f>
        <v>0</v>
      </c>
      <c r="M1928" s="47"/>
      <c r="N1928" s="47">
        <f>H1928*M1928</f>
        <v>0</v>
      </c>
      <c r="O1928" s="48">
        <v>21</v>
      </c>
      <c r="P1928" s="48">
        <f>J1928*(O1928/100)</f>
        <v>0</v>
      </c>
      <c r="Q1928" s="48">
        <f>J1928+P1928</f>
        <v>0</v>
      </c>
      <c r="R1928" s="39"/>
      <c r="S1928" s="39"/>
      <c r="T1928" s="39"/>
    </row>
    <row r="1929" spans="1:20" s="40" customFormat="1" ht="12" outlineLevel="4">
      <c r="A1929" s="49"/>
      <c r="B1929" s="50"/>
      <c r="C1929" s="50"/>
      <c r="D1929" s="51"/>
      <c r="E1929" s="52" t="s">
        <v>14</v>
      </c>
      <c r="F1929" s="53" t="s">
        <v>1684</v>
      </c>
      <c r="G1929" s="51"/>
      <c r="H1929" s="54">
        <v>7.7</v>
      </c>
      <c r="I1929" s="55"/>
      <c r="J1929" s="56"/>
      <c r="K1929" s="54"/>
      <c r="L1929" s="54"/>
      <c r="M1929" s="54"/>
      <c r="N1929" s="54"/>
      <c r="O1929" s="56"/>
      <c r="P1929" s="56"/>
      <c r="Q1929" s="56"/>
      <c r="R1929" s="38"/>
      <c r="S1929" s="39"/>
    </row>
    <row r="1930" spans="1:20" s="40" customFormat="1" ht="7.5" customHeight="1" outlineLevel="4">
      <c r="A1930" s="39"/>
      <c r="B1930" s="57"/>
      <c r="C1930" s="58"/>
      <c r="D1930" s="59"/>
      <c r="E1930" s="60"/>
      <c r="F1930" s="61"/>
      <c r="G1930" s="59"/>
      <c r="H1930" s="62"/>
      <c r="I1930" s="63"/>
      <c r="J1930" s="64"/>
      <c r="K1930" s="65"/>
      <c r="L1930" s="65"/>
      <c r="M1930" s="65"/>
      <c r="N1930" s="65"/>
      <c r="O1930" s="64"/>
      <c r="P1930" s="64"/>
      <c r="Q1930" s="64"/>
      <c r="R1930" s="38"/>
      <c r="S1930" s="39"/>
    </row>
    <row r="1931" spans="1:20" s="40" customFormat="1" ht="24" outlineLevel="3">
      <c r="A1931" s="41"/>
      <c r="B1931" s="42"/>
      <c r="C1931" s="43">
        <v>4</v>
      </c>
      <c r="D1931" s="44" t="s">
        <v>123</v>
      </c>
      <c r="E1931" s="45" t="s">
        <v>1685</v>
      </c>
      <c r="F1931" s="46" t="s">
        <v>1686</v>
      </c>
      <c r="G1931" s="44" t="s">
        <v>176</v>
      </c>
      <c r="H1931" s="47">
        <v>7.7</v>
      </c>
      <c r="I1931" s="72"/>
      <c r="J1931" s="48">
        <f>H1931*I1931</f>
        <v>0</v>
      </c>
      <c r="K1931" s="47">
        <v>6.0299999999999999E-2</v>
      </c>
      <c r="L1931" s="47">
        <f>H1931*K1931</f>
        <v>0.46431</v>
      </c>
      <c r="M1931" s="47"/>
      <c r="N1931" s="47">
        <f>H1931*M1931</f>
        <v>0</v>
      </c>
      <c r="O1931" s="48">
        <v>21</v>
      </c>
      <c r="P1931" s="48">
        <f>J1931*(O1931/100)</f>
        <v>0</v>
      </c>
      <c r="Q1931" s="48">
        <f>J1931+P1931</f>
        <v>0</v>
      </c>
      <c r="R1931" s="39"/>
      <c r="S1931" s="39"/>
      <c r="T1931" s="39"/>
    </row>
    <row r="1932" spans="1:20" s="40" customFormat="1" ht="12" outlineLevel="3">
      <c r="A1932" s="41"/>
      <c r="B1932" s="42"/>
      <c r="C1932" s="43">
        <v>5</v>
      </c>
      <c r="D1932" s="44" t="s">
        <v>79</v>
      </c>
      <c r="E1932" s="45" t="s">
        <v>1687</v>
      </c>
      <c r="F1932" s="46" t="s">
        <v>1688</v>
      </c>
      <c r="G1932" s="44" t="s">
        <v>176</v>
      </c>
      <c r="H1932" s="47">
        <v>18</v>
      </c>
      <c r="I1932" s="72"/>
      <c r="J1932" s="48">
        <f>H1932*I1932</f>
        <v>0</v>
      </c>
      <c r="K1932" s="47">
        <v>6.0000000000000002E-5</v>
      </c>
      <c r="L1932" s="47">
        <f>H1932*K1932</f>
        <v>1.08E-3</v>
      </c>
      <c r="M1932" s="47"/>
      <c r="N1932" s="47">
        <f>H1932*M1932</f>
        <v>0</v>
      </c>
      <c r="O1932" s="48">
        <v>21</v>
      </c>
      <c r="P1932" s="48">
        <f>J1932*(O1932/100)</f>
        <v>0</v>
      </c>
      <c r="Q1932" s="48">
        <f>J1932+P1932</f>
        <v>0</v>
      </c>
      <c r="R1932" s="39"/>
      <c r="S1932" s="39"/>
      <c r="T1932" s="39"/>
    </row>
    <row r="1933" spans="1:20" s="40" customFormat="1" ht="12" outlineLevel="4">
      <c r="A1933" s="49"/>
      <c r="B1933" s="50"/>
      <c r="C1933" s="50"/>
      <c r="D1933" s="51"/>
      <c r="E1933" s="52" t="s">
        <v>14</v>
      </c>
      <c r="F1933" s="53" t="s">
        <v>1689</v>
      </c>
      <c r="G1933" s="51"/>
      <c r="H1933" s="54">
        <v>18</v>
      </c>
      <c r="I1933" s="55"/>
      <c r="J1933" s="56"/>
      <c r="K1933" s="54"/>
      <c r="L1933" s="54"/>
      <c r="M1933" s="54"/>
      <c r="N1933" s="54"/>
      <c r="O1933" s="56"/>
      <c r="P1933" s="56"/>
      <c r="Q1933" s="56"/>
      <c r="R1933" s="38"/>
      <c r="S1933" s="39"/>
    </row>
    <row r="1934" spans="1:20" s="40" customFormat="1" ht="7.5" customHeight="1" outlineLevel="4">
      <c r="A1934" s="39"/>
      <c r="B1934" s="57"/>
      <c r="C1934" s="58"/>
      <c r="D1934" s="59"/>
      <c r="E1934" s="60"/>
      <c r="F1934" s="61"/>
      <c r="G1934" s="59"/>
      <c r="H1934" s="62"/>
      <c r="I1934" s="63"/>
      <c r="J1934" s="64"/>
      <c r="K1934" s="65"/>
      <c r="L1934" s="65"/>
      <c r="M1934" s="65"/>
      <c r="N1934" s="65"/>
      <c r="O1934" s="64"/>
      <c r="P1934" s="64"/>
      <c r="Q1934" s="64"/>
      <c r="R1934" s="38"/>
      <c r="S1934" s="39"/>
    </row>
    <row r="1935" spans="1:20" s="40" customFormat="1" ht="24" outlineLevel="3">
      <c r="A1935" s="41"/>
      <c r="B1935" s="42"/>
      <c r="C1935" s="43">
        <v>6</v>
      </c>
      <c r="D1935" s="44" t="s">
        <v>123</v>
      </c>
      <c r="E1935" s="45" t="s">
        <v>1690</v>
      </c>
      <c r="F1935" s="46" t="s">
        <v>1691</v>
      </c>
      <c r="G1935" s="44" t="s">
        <v>176</v>
      </c>
      <c r="H1935" s="47">
        <v>18</v>
      </c>
      <c r="I1935" s="72"/>
      <c r="J1935" s="48">
        <f>H1935*I1935</f>
        <v>0</v>
      </c>
      <c r="K1935" s="47">
        <v>1.3860000000000001E-2</v>
      </c>
      <c r="L1935" s="47">
        <f>H1935*K1935</f>
        <v>0.24948000000000001</v>
      </c>
      <c r="M1935" s="47"/>
      <c r="N1935" s="47">
        <f>H1935*M1935</f>
        <v>0</v>
      </c>
      <c r="O1935" s="48">
        <v>21</v>
      </c>
      <c r="P1935" s="48">
        <f>J1935*(O1935/100)</f>
        <v>0</v>
      </c>
      <c r="Q1935" s="48">
        <f>J1935+P1935</f>
        <v>0</v>
      </c>
      <c r="R1935" s="39"/>
      <c r="S1935" s="39"/>
      <c r="T1935" s="39"/>
    </row>
    <row r="1936" spans="1:20" s="40" customFormat="1" ht="12" outlineLevel="3">
      <c r="A1936" s="41"/>
      <c r="B1936" s="42"/>
      <c r="C1936" s="43">
        <v>7</v>
      </c>
      <c r="D1936" s="44" t="s">
        <v>79</v>
      </c>
      <c r="E1936" s="45" t="s">
        <v>1692</v>
      </c>
      <c r="F1936" s="46" t="s">
        <v>1693</v>
      </c>
      <c r="G1936" s="44" t="s">
        <v>304</v>
      </c>
      <c r="H1936" s="47">
        <v>11</v>
      </c>
      <c r="I1936" s="72"/>
      <c r="J1936" s="48">
        <f>H1936*I1936</f>
        <v>0</v>
      </c>
      <c r="K1936" s="47"/>
      <c r="L1936" s="47">
        <f>H1936*K1936</f>
        <v>0</v>
      </c>
      <c r="M1936" s="47"/>
      <c r="N1936" s="47">
        <f>H1936*M1936</f>
        <v>0</v>
      </c>
      <c r="O1936" s="48">
        <v>21</v>
      </c>
      <c r="P1936" s="48">
        <f>J1936*(O1936/100)</f>
        <v>0</v>
      </c>
      <c r="Q1936" s="48">
        <f>J1936+P1936</f>
        <v>0</v>
      </c>
      <c r="R1936" s="39"/>
      <c r="S1936" s="39"/>
      <c r="T1936" s="39"/>
    </row>
    <row r="1937" spans="1:20" s="40" customFormat="1" ht="12" outlineLevel="4">
      <c r="A1937" s="49"/>
      <c r="B1937" s="50"/>
      <c r="C1937" s="50"/>
      <c r="D1937" s="51"/>
      <c r="E1937" s="52" t="s">
        <v>14</v>
      </c>
      <c r="F1937" s="53" t="s">
        <v>1694</v>
      </c>
      <c r="G1937" s="51"/>
      <c r="H1937" s="54">
        <v>0</v>
      </c>
      <c r="I1937" s="55"/>
      <c r="J1937" s="56"/>
      <c r="K1937" s="54"/>
      <c r="L1937" s="54"/>
      <c r="M1937" s="54"/>
      <c r="N1937" s="54"/>
      <c r="O1937" s="56"/>
      <c r="P1937" s="56"/>
      <c r="Q1937" s="56"/>
      <c r="R1937" s="38"/>
      <c r="S1937" s="39"/>
    </row>
    <row r="1938" spans="1:20" s="40" customFormat="1" ht="12" outlineLevel="4">
      <c r="A1938" s="49"/>
      <c r="B1938" s="50"/>
      <c r="C1938" s="50"/>
      <c r="D1938" s="51"/>
      <c r="E1938" s="52"/>
      <c r="F1938" s="53" t="s">
        <v>1695</v>
      </c>
      <c r="G1938" s="51"/>
      <c r="H1938" s="54">
        <v>11</v>
      </c>
      <c r="I1938" s="55"/>
      <c r="J1938" s="56"/>
      <c r="K1938" s="54"/>
      <c r="L1938" s="54"/>
      <c r="M1938" s="54"/>
      <c r="N1938" s="54"/>
      <c r="O1938" s="56"/>
      <c r="P1938" s="56"/>
      <c r="Q1938" s="56"/>
      <c r="R1938" s="38"/>
      <c r="S1938" s="39"/>
    </row>
    <row r="1939" spans="1:20" s="40" customFormat="1" ht="7.5" customHeight="1" outlineLevel="4">
      <c r="A1939" s="39"/>
      <c r="B1939" s="57"/>
      <c r="C1939" s="58"/>
      <c r="D1939" s="59"/>
      <c r="E1939" s="60"/>
      <c r="F1939" s="61"/>
      <c r="G1939" s="59"/>
      <c r="H1939" s="62"/>
      <c r="I1939" s="63"/>
      <c r="J1939" s="64"/>
      <c r="K1939" s="65"/>
      <c r="L1939" s="65"/>
      <c r="M1939" s="65"/>
      <c r="N1939" s="65"/>
      <c r="O1939" s="64"/>
      <c r="P1939" s="64"/>
      <c r="Q1939" s="64"/>
      <c r="R1939" s="38"/>
      <c r="S1939" s="39"/>
    </row>
    <row r="1940" spans="1:20" s="40" customFormat="1" ht="12" outlineLevel="3">
      <c r="A1940" s="41"/>
      <c r="B1940" s="42"/>
      <c r="C1940" s="43">
        <v>8</v>
      </c>
      <c r="D1940" s="44" t="s">
        <v>123</v>
      </c>
      <c r="E1940" s="45" t="s">
        <v>1696</v>
      </c>
      <c r="F1940" s="46" t="s">
        <v>1697</v>
      </c>
      <c r="G1940" s="44" t="s">
        <v>304</v>
      </c>
      <c r="H1940" s="47">
        <v>11</v>
      </c>
      <c r="I1940" s="72"/>
      <c r="J1940" s="48">
        <f>H1940*I1940</f>
        <v>0</v>
      </c>
      <c r="K1940" s="47">
        <v>5.0000000000000001E-4</v>
      </c>
      <c r="L1940" s="47">
        <f>H1940*K1940</f>
        <v>5.4999999999999997E-3</v>
      </c>
      <c r="M1940" s="47"/>
      <c r="N1940" s="47">
        <f>H1940*M1940</f>
        <v>0</v>
      </c>
      <c r="O1940" s="48">
        <v>21</v>
      </c>
      <c r="P1940" s="48">
        <f>J1940*(O1940/100)</f>
        <v>0</v>
      </c>
      <c r="Q1940" s="48">
        <f>J1940+P1940</f>
        <v>0</v>
      </c>
      <c r="R1940" s="39"/>
      <c r="S1940" s="39"/>
      <c r="T1940" s="39"/>
    </row>
    <row r="1941" spans="1:20" s="40" customFormat="1" ht="24" outlineLevel="3">
      <c r="A1941" s="41"/>
      <c r="B1941" s="42"/>
      <c r="C1941" s="43">
        <v>9</v>
      </c>
      <c r="D1941" s="44" t="s">
        <v>79</v>
      </c>
      <c r="E1941" s="45" t="s">
        <v>1698</v>
      </c>
      <c r="F1941" s="46" t="s">
        <v>1699</v>
      </c>
      <c r="G1941" s="44" t="s">
        <v>130</v>
      </c>
      <c r="H1941" s="47">
        <v>5.7599999999999989</v>
      </c>
      <c r="I1941" s="72"/>
      <c r="J1941" s="48">
        <f>H1941*I1941</f>
        <v>0</v>
      </c>
      <c r="K1941" s="47"/>
      <c r="L1941" s="47">
        <f>H1941*K1941</f>
        <v>0</v>
      </c>
      <c r="M1941" s="47"/>
      <c r="N1941" s="47">
        <f>H1941*M1941</f>
        <v>0</v>
      </c>
      <c r="O1941" s="48">
        <v>21</v>
      </c>
      <c r="P1941" s="48">
        <f>J1941*(O1941/100)</f>
        <v>0</v>
      </c>
      <c r="Q1941" s="48">
        <f>J1941+P1941</f>
        <v>0</v>
      </c>
      <c r="R1941" s="39"/>
      <c r="S1941" s="39"/>
      <c r="T1941" s="39"/>
    </row>
    <row r="1942" spans="1:20" s="40" customFormat="1" ht="12" outlineLevel="4">
      <c r="A1942" s="49"/>
      <c r="B1942" s="50"/>
      <c r="C1942" s="50"/>
      <c r="D1942" s="51"/>
      <c r="E1942" s="52" t="s">
        <v>14</v>
      </c>
      <c r="F1942" s="53" t="s">
        <v>1700</v>
      </c>
      <c r="G1942" s="51"/>
      <c r="H1942" s="54">
        <v>0</v>
      </c>
      <c r="I1942" s="55"/>
      <c r="J1942" s="56"/>
      <c r="K1942" s="54"/>
      <c r="L1942" s="54"/>
      <c r="M1942" s="54"/>
      <c r="N1942" s="54"/>
      <c r="O1942" s="56"/>
      <c r="P1942" s="56"/>
      <c r="Q1942" s="56"/>
      <c r="R1942" s="38"/>
      <c r="S1942" s="39"/>
    </row>
    <row r="1943" spans="1:20" s="40" customFormat="1" ht="12" outlineLevel="4">
      <c r="A1943" s="49"/>
      <c r="B1943" s="50"/>
      <c r="C1943" s="50"/>
      <c r="D1943" s="51"/>
      <c r="E1943" s="52"/>
      <c r="F1943" s="53" t="s">
        <v>1701</v>
      </c>
      <c r="G1943" s="51"/>
      <c r="H1943" s="54">
        <v>1.7999999999999996</v>
      </c>
      <c r="I1943" s="55"/>
      <c r="J1943" s="56"/>
      <c r="K1943" s="54"/>
      <c r="L1943" s="54"/>
      <c r="M1943" s="54"/>
      <c r="N1943" s="54"/>
      <c r="O1943" s="56"/>
      <c r="P1943" s="56"/>
      <c r="Q1943" s="56"/>
      <c r="R1943" s="38"/>
      <c r="S1943" s="39"/>
    </row>
    <row r="1944" spans="1:20" s="40" customFormat="1" ht="12" outlineLevel="4">
      <c r="A1944" s="49"/>
      <c r="B1944" s="50"/>
      <c r="C1944" s="50"/>
      <c r="D1944" s="51"/>
      <c r="E1944" s="52"/>
      <c r="F1944" s="53" t="s">
        <v>1702</v>
      </c>
      <c r="G1944" s="51"/>
      <c r="H1944" s="54">
        <v>0.66</v>
      </c>
      <c r="I1944" s="55"/>
      <c r="J1944" s="56"/>
      <c r="K1944" s="54"/>
      <c r="L1944" s="54"/>
      <c r="M1944" s="54"/>
      <c r="N1944" s="54"/>
      <c r="O1944" s="56"/>
      <c r="P1944" s="56"/>
      <c r="Q1944" s="56"/>
      <c r="R1944" s="38"/>
      <c r="S1944" s="39"/>
    </row>
    <row r="1945" spans="1:20" s="40" customFormat="1" ht="12" outlineLevel="4">
      <c r="A1945" s="49"/>
      <c r="B1945" s="50"/>
      <c r="C1945" s="50"/>
      <c r="D1945" s="51"/>
      <c r="E1945" s="52"/>
      <c r="F1945" s="53" t="s">
        <v>1703</v>
      </c>
      <c r="G1945" s="51"/>
      <c r="H1945" s="54">
        <v>0.72</v>
      </c>
      <c r="I1945" s="55"/>
      <c r="J1945" s="56"/>
      <c r="K1945" s="54"/>
      <c r="L1945" s="54"/>
      <c r="M1945" s="54"/>
      <c r="N1945" s="54"/>
      <c r="O1945" s="56"/>
      <c r="P1945" s="56"/>
      <c r="Q1945" s="56"/>
      <c r="R1945" s="38"/>
      <c r="S1945" s="39"/>
    </row>
    <row r="1946" spans="1:20" s="40" customFormat="1" ht="12" outlineLevel="4">
      <c r="A1946" s="49"/>
      <c r="B1946" s="50"/>
      <c r="C1946" s="50"/>
      <c r="D1946" s="51"/>
      <c r="E1946" s="52"/>
      <c r="F1946" s="53" t="s">
        <v>437</v>
      </c>
      <c r="G1946" s="51"/>
      <c r="H1946" s="54">
        <v>3.18</v>
      </c>
      <c r="I1946" s="55"/>
      <c r="J1946" s="56"/>
      <c r="K1946" s="54"/>
      <c r="L1946" s="54"/>
      <c r="M1946" s="54"/>
      <c r="N1946" s="54"/>
      <c r="O1946" s="56"/>
      <c r="P1946" s="56"/>
      <c r="Q1946" s="56"/>
      <c r="R1946" s="38"/>
      <c r="S1946" s="39"/>
    </row>
    <row r="1947" spans="1:20" s="40" customFormat="1" ht="12" outlineLevel="4">
      <c r="A1947" s="49"/>
      <c r="B1947" s="50"/>
      <c r="C1947" s="50"/>
      <c r="D1947" s="51"/>
      <c r="E1947" s="52"/>
      <c r="F1947" s="53" t="s">
        <v>1704</v>
      </c>
      <c r="G1947" s="51"/>
      <c r="H1947" s="54">
        <v>0</v>
      </c>
      <c r="I1947" s="55"/>
      <c r="J1947" s="56"/>
      <c r="K1947" s="54"/>
      <c r="L1947" s="54"/>
      <c r="M1947" s="54"/>
      <c r="N1947" s="54"/>
      <c r="O1947" s="56"/>
      <c r="P1947" s="56"/>
      <c r="Q1947" s="56"/>
      <c r="R1947" s="38"/>
      <c r="S1947" s="39"/>
    </row>
    <row r="1948" spans="1:20" s="40" customFormat="1" ht="12" outlineLevel="4">
      <c r="A1948" s="49"/>
      <c r="B1948" s="50"/>
      <c r="C1948" s="50"/>
      <c r="D1948" s="51"/>
      <c r="E1948" s="52"/>
      <c r="F1948" s="53" t="s">
        <v>1705</v>
      </c>
      <c r="G1948" s="51"/>
      <c r="H1948" s="54">
        <v>0.72</v>
      </c>
      <c r="I1948" s="55"/>
      <c r="J1948" s="56"/>
      <c r="K1948" s="54"/>
      <c r="L1948" s="54"/>
      <c r="M1948" s="54"/>
      <c r="N1948" s="54"/>
      <c r="O1948" s="56"/>
      <c r="P1948" s="56"/>
      <c r="Q1948" s="56"/>
      <c r="R1948" s="38"/>
      <c r="S1948" s="39"/>
    </row>
    <row r="1949" spans="1:20" s="40" customFormat="1" ht="12" outlineLevel="4">
      <c r="A1949" s="49"/>
      <c r="B1949" s="50"/>
      <c r="C1949" s="50"/>
      <c r="D1949" s="51"/>
      <c r="E1949" s="52"/>
      <c r="F1949" s="53" t="s">
        <v>1706</v>
      </c>
      <c r="G1949" s="51"/>
      <c r="H1949" s="54">
        <v>1.26</v>
      </c>
      <c r="I1949" s="55"/>
      <c r="J1949" s="56"/>
      <c r="K1949" s="54"/>
      <c r="L1949" s="54"/>
      <c r="M1949" s="54"/>
      <c r="N1949" s="54"/>
      <c r="O1949" s="56"/>
      <c r="P1949" s="56"/>
      <c r="Q1949" s="56"/>
      <c r="R1949" s="38"/>
      <c r="S1949" s="39"/>
    </row>
    <row r="1950" spans="1:20" s="40" customFormat="1" ht="12" outlineLevel="4">
      <c r="A1950" s="49"/>
      <c r="B1950" s="50"/>
      <c r="C1950" s="50"/>
      <c r="D1950" s="51"/>
      <c r="E1950" s="52"/>
      <c r="F1950" s="53" t="s">
        <v>1707</v>
      </c>
      <c r="G1950" s="51"/>
      <c r="H1950" s="54">
        <v>0.6</v>
      </c>
      <c r="I1950" s="55"/>
      <c r="J1950" s="56"/>
      <c r="K1950" s="54"/>
      <c r="L1950" s="54"/>
      <c r="M1950" s="54"/>
      <c r="N1950" s="54"/>
      <c r="O1950" s="56"/>
      <c r="P1950" s="56"/>
      <c r="Q1950" s="56"/>
      <c r="R1950" s="38"/>
      <c r="S1950" s="39"/>
    </row>
    <row r="1951" spans="1:20" s="40" customFormat="1" ht="12" outlineLevel="4">
      <c r="A1951" s="49"/>
      <c r="B1951" s="50"/>
      <c r="C1951" s="50"/>
      <c r="D1951" s="51"/>
      <c r="E1951" s="52"/>
      <c r="F1951" s="53" t="s">
        <v>437</v>
      </c>
      <c r="G1951" s="51"/>
      <c r="H1951" s="54">
        <v>2.58</v>
      </c>
      <c r="I1951" s="55"/>
      <c r="J1951" s="56"/>
      <c r="K1951" s="54"/>
      <c r="L1951" s="54"/>
      <c r="M1951" s="54"/>
      <c r="N1951" s="54"/>
      <c r="O1951" s="56"/>
      <c r="P1951" s="56"/>
      <c r="Q1951" s="56"/>
      <c r="R1951" s="38"/>
      <c r="S1951" s="39"/>
    </row>
    <row r="1952" spans="1:20" s="40" customFormat="1" ht="7.5" customHeight="1" outlineLevel="4">
      <c r="A1952" s="39"/>
      <c r="B1952" s="57"/>
      <c r="C1952" s="58"/>
      <c r="D1952" s="59"/>
      <c r="E1952" s="60"/>
      <c r="F1952" s="61"/>
      <c r="G1952" s="59"/>
      <c r="H1952" s="62"/>
      <c r="I1952" s="63"/>
      <c r="J1952" s="64"/>
      <c r="K1952" s="65"/>
      <c r="L1952" s="65"/>
      <c r="M1952" s="65"/>
      <c r="N1952" s="65"/>
      <c r="O1952" s="64"/>
      <c r="P1952" s="64"/>
      <c r="Q1952" s="64"/>
      <c r="R1952" s="38"/>
      <c r="S1952" s="39"/>
    </row>
    <row r="1953" spans="1:20" s="40" customFormat="1" ht="12" outlineLevel="3">
      <c r="A1953" s="41"/>
      <c r="B1953" s="42"/>
      <c r="C1953" s="43">
        <v>10</v>
      </c>
      <c r="D1953" s="44" t="s">
        <v>123</v>
      </c>
      <c r="E1953" s="45" t="s">
        <v>1708</v>
      </c>
      <c r="F1953" s="46" t="s">
        <v>1709</v>
      </c>
      <c r="G1953" s="44" t="s">
        <v>130</v>
      </c>
      <c r="H1953" s="47">
        <v>2.58</v>
      </c>
      <c r="I1953" s="72"/>
      <c r="J1953" s="48">
        <f>H1953*I1953</f>
        <v>0</v>
      </c>
      <c r="K1953" s="47">
        <v>4.1999999999999997E-3</v>
      </c>
      <c r="L1953" s="47">
        <f>H1953*K1953</f>
        <v>1.0836E-2</v>
      </c>
      <c r="M1953" s="47"/>
      <c r="N1953" s="47">
        <f>H1953*M1953</f>
        <v>0</v>
      </c>
      <c r="O1953" s="48">
        <v>21</v>
      </c>
      <c r="P1953" s="48">
        <f>J1953*(O1953/100)</f>
        <v>0</v>
      </c>
      <c r="Q1953" s="48">
        <f>J1953+P1953</f>
        <v>0</v>
      </c>
      <c r="R1953" s="39"/>
      <c r="S1953" s="39"/>
      <c r="T1953" s="39"/>
    </row>
    <row r="1954" spans="1:20" s="40" customFormat="1" ht="12" outlineLevel="4">
      <c r="A1954" s="49"/>
      <c r="B1954" s="50"/>
      <c r="C1954" s="50"/>
      <c r="D1954" s="51"/>
      <c r="E1954" s="52" t="s">
        <v>14</v>
      </c>
      <c r="F1954" s="53" t="s">
        <v>1704</v>
      </c>
      <c r="G1954" s="51"/>
      <c r="H1954" s="54">
        <v>0</v>
      </c>
      <c r="I1954" s="55"/>
      <c r="J1954" s="56"/>
      <c r="K1954" s="54"/>
      <c r="L1954" s="54"/>
      <c r="M1954" s="54"/>
      <c r="N1954" s="54"/>
      <c r="O1954" s="56"/>
      <c r="P1954" s="56"/>
      <c r="Q1954" s="56"/>
      <c r="R1954" s="38"/>
      <c r="S1954" s="39"/>
    </row>
    <row r="1955" spans="1:20" s="40" customFormat="1" ht="12" outlineLevel="4">
      <c r="A1955" s="49"/>
      <c r="B1955" s="50"/>
      <c r="C1955" s="50"/>
      <c r="D1955" s="51"/>
      <c r="E1955" s="52"/>
      <c r="F1955" s="53" t="s">
        <v>1705</v>
      </c>
      <c r="G1955" s="51"/>
      <c r="H1955" s="54">
        <v>0.72</v>
      </c>
      <c r="I1955" s="55"/>
      <c r="J1955" s="56"/>
      <c r="K1955" s="54"/>
      <c r="L1955" s="54"/>
      <c r="M1955" s="54"/>
      <c r="N1955" s="54"/>
      <c r="O1955" s="56"/>
      <c r="P1955" s="56"/>
      <c r="Q1955" s="56"/>
      <c r="R1955" s="38"/>
      <c r="S1955" s="39"/>
    </row>
    <row r="1956" spans="1:20" s="40" customFormat="1" ht="12" outlineLevel="4">
      <c r="A1956" s="49"/>
      <c r="B1956" s="50"/>
      <c r="C1956" s="50"/>
      <c r="D1956" s="51"/>
      <c r="E1956" s="52"/>
      <c r="F1956" s="53" t="s">
        <v>1706</v>
      </c>
      <c r="G1956" s="51"/>
      <c r="H1956" s="54">
        <v>1.26</v>
      </c>
      <c r="I1956" s="55"/>
      <c r="J1956" s="56"/>
      <c r="K1956" s="54"/>
      <c r="L1956" s="54"/>
      <c r="M1956" s="54"/>
      <c r="N1956" s="54"/>
      <c r="O1956" s="56"/>
      <c r="P1956" s="56"/>
      <c r="Q1956" s="56"/>
      <c r="R1956" s="38"/>
      <c r="S1956" s="39"/>
    </row>
    <row r="1957" spans="1:20" s="40" customFormat="1" ht="12" outlineLevel="4">
      <c r="A1957" s="49"/>
      <c r="B1957" s="50"/>
      <c r="C1957" s="50"/>
      <c r="D1957" s="51"/>
      <c r="E1957" s="52"/>
      <c r="F1957" s="53" t="s">
        <v>1707</v>
      </c>
      <c r="G1957" s="51"/>
      <c r="H1957" s="54">
        <v>0.6</v>
      </c>
      <c r="I1957" s="55"/>
      <c r="J1957" s="56"/>
      <c r="K1957" s="54"/>
      <c r="L1957" s="54"/>
      <c r="M1957" s="54"/>
      <c r="N1957" s="54"/>
      <c r="O1957" s="56"/>
      <c r="P1957" s="56"/>
      <c r="Q1957" s="56"/>
      <c r="R1957" s="38"/>
      <c r="S1957" s="39"/>
    </row>
    <row r="1958" spans="1:20" s="40" customFormat="1" ht="12" outlineLevel="4">
      <c r="A1958" s="49"/>
      <c r="B1958" s="50"/>
      <c r="C1958" s="50"/>
      <c r="D1958" s="51"/>
      <c r="E1958" s="52"/>
      <c r="F1958" s="53" t="s">
        <v>437</v>
      </c>
      <c r="G1958" s="51"/>
      <c r="H1958" s="54">
        <v>2.58</v>
      </c>
      <c r="I1958" s="55"/>
      <c r="J1958" s="56"/>
      <c r="K1958" s="54"/>
      <c r="L1958" s="54"/>
      <c r="M1958" s="54"/>
      <c r="N1958" s="54"/>
      <c r="O1958" s="56"/>
      <c r="P1958" s="56"/>
      <c r="Q1958" s="56"/>
      <c r="R1958" s="38"/>
      <c r="S1958" s="39"/>
    </row>
    <row r="1959" spans="1:20" s="40" customFormat="1" ht="7.5" customHeight="1" outlineLevel="4">
      <c r="A1959" s="39"/>
      <c r="B1959" s="57"/>
      <c r="C1959" s="58"/>
      <c r="D1959" s="59"/>
      <c r="E1959" s="60"/>
      <c r="F1959" s="61"/>
      <c r="G1959" s="59"/>
      <c r="H1959" s="62"/>
      <c r="I1959" s="63"/>
      <c r="J1959" s="64"/>
      <c r="K1959" s="65"/>
      <c r="L1959" s="65"/>
      <c r="M1959" s="65"/>
      <c r="N1959" s="65"/>
      <c r="O1959" s="64"/>
      <c r="P1959" s="64"/>
      <c r="Q1959" s="64"/>
      <c r="R1959" s="38"/>
      <c r="S1959" s="39"/>
    </row>
    <row r="1960" spans="1:20" s="40" customFormat="1" ht="12" outlineLevel="3">
      <c r="A1960" s="41"/>
      <c r="B1960" s="42"/>
      <c r="C1960" s="43">
        <v>11</v>
      </c>
      <c r="D1960" s="44" t="s">
        <v>123</v>
      </c>
      <c r="E1960" s="45" t="s">
        <v>1710</v>
      </c>
      <c r="F1960" s="46" t="s">
        <v>1711</v>
      </c>
      <c r="G1960" s="44" t="s">
        <v>130</v>
      </c>
      <c r="H1960" s="47">
        <v>3.18</v>
      </c>
      <c r="I1960" s="72"/>
      <c r="J1960" s="48">
        <f>H1960*I1960</f>
        <v>0</v>
      </c>
      <c r="K1960" s="47">
        <v>1.7999999999999999E-2</v>
      </c>
      <c r="L1960" s="47">
        <f>H1960*K1960</f>
        <v>5.7239999999999999E-2</v>
      </c>
      <c r="M1960" s="47"/>
      <c r="N1960" s="47">
        <f>H1960*M1960</f>
        <v>0</v>
      </c>
      <c r="O1960" s="48">
        <v>21</v>
      </c>
      <c r="P1960" s="48">
        <f>J1960*(O1960/100)</f>
        <v>0</v>
      </c>
      <c r="Q1960" s="48">
        <f>J1960+P1960</f>
        <v>0</v>
      </c>
      <c r="R1960" s="39"/>
      <c r="S1960" s="39"/>
      <c r="T1960" s="39"/>
    </row>
    <row r="1961" spans="1:20" s="40" customFormat="1" ht="12" outlineLevel="4">
      <c r="A1961" s="49"/>
      <c r="B1961" s="50"/>
      <c r="C1961" s="50"/>
      <c r="D1961" s="51"/>
      <c r="E1961" s="52" t="s">
        <v>14</v>
      </c>
      <c r="F1961" s="53" t="s">
        <v>1700</v>
      </c>
      <c r="G1961" s="51"/>
      <c r="H1961" s="54">
        <v>0</v>
      </c>
      <c r="I1961" s="55"/>
      <c r="J1961" s="56"/>
      <c r="K1961" s="54"/>
      <c r="L1961" s="54"/>
      <c r="M1961" s="54"/>
      <c r="N1961" s="54"/>
      <c r="O1961" s="56"/>
      <c r="P1961" s="56"/>
      <c r="Q1961" s="56"/>
      <c r="R1961" s="38"/>
      <c r="S1961" s="39"/>
    </row>
    <row r="1962" spans="1:20" s="40" customFormat="1" ht="12" outlineLevel="4">
      <c r="A1962" s="49"/>
      <c r="B1962" s="50"/>
      <c r="C1962" s="50"/>
      <c r="D1962" s="51"/>
      <c r="E1962" s="52"/>
      <c r="F1962" s="53" t="s">
        <v>1701</v>
      </c>
      <c r="G1962" s="51"/>
      <c r="H1962" s="54">
        <v>1.7999999999999996</v>
      </c>
      <c r="I1962" s="55"/>
      <c r="J1962" s="56"/>
      <c r="K1962" s="54"/>
      <c r="L1962" s="54"/>
      <c r="M1962" s="54"/>
      <c r="N1962" s="54"/>
      <c r="O1962" s="56"/>
      <c r="P1962" s="56"/>
      <c r="Q1962" s="56"/>
      <c r="R1962" s="38"/>
      <c r="S1962" s="39"/>
    </row>
    <row r="1963" spans="1:20" s="40" customFormat="1" ht="12" outlineLevel="4">
      <c r="A1963" s="49"/>
      <c r="B1963" s="50"/>
      <c r="C1963" s="50"/>
      <c r="D1963" s="51"/>
      <c r="E1963" s="52"/>
      <c r="F1963" s="53" t="s">
        <v>1702</v>
      </c>
      <c r="G1963" s="51"/>
      <c r="H1963" s="54">
        <v>0.66</v>
      </c>
      <c r="I1963" s="55"/>
      <c r="J1963" s="56"/>
      <c r="K1963" s="54"/>
      <c r="L1963" s="54"/>
      <c r="M1963" s="54"/>
      <c r="N1963" s="54"/>
      <c r="O1963" s="56"/>
      <c r="P1963" s="56"/>
      <c r="Q1963" s="56"/>
      <c r="R1963" s="38"/>
      <c r="S1963" s="39"/>
    </row>
    <row r="1964" spans="1:20" s="40" customFormat="1" ht="12" outlineLevel="4">
      <c r="A1964" s="49"/>
      <c r="B1964" s="50"/>
      <c r="C1964" s="50"/>
      <c r="D1964" s="51"/>
      <c r="E1964" s="52"/>
      <c r="F1964" s="53" t="s">
        <v>1703</v>
      </c>
      <c r="G1964" s="51"/>
      <c r="H1964" s="54">
        <v>0.72</v>
      </c>
      <c r="I1964" s="55"/>
      <c r="J1964" s="56"/>
      <c r="K1964" s="54"/>
      <c r="L1964" s="54"/>
      <c r="M1964" s="54"/>
      <c r="N1964" s="54"/>
      <c r="O1964" s="56"/>
      <c r="P1964" s="56"/>
      <c r="Q1964" s="56"/>
      <c r="R1964" s="38"/>
      <c r="S1964" s="39"/>
    </row>
    <row r="1965" spans="1:20" s="40" customFormat="1" ht="12" outlineLevel="4">
      <c r="A1965" s="49"/>
      <c r="B1965" s="50"/>
      <c r="C1965" s="50"/>
      <c r="D1965" s="51"/>
      <c r="E1965" s="52"/>
      <c r="F1965" s="53" t="s">
        <v>437</v>
      </c>
      <c r="G1965" s="51"/>
      <c r="H1965" s="54">
        <v>3.18</v>
      </c>
      <c r="I1965" s="55"/>
      <c r="J1965" s="56"/>
      <c r="K1965" s="54"/>
      <c r="L1965" s="54"/>
      <c r="M1965" s="54"/>
      <c r="N1965" s="54"/>
      <c r="O1965" s="56"/>
      <c r="P1965" s="56"/>
      <c r="Q1965" s="56"/>
      <c r="R1965" s="38"/>
      <c r="S1965" s="39"/>
    </row>
    <row r="1966" spans="1:20" s="40" customFormat="1" ht="7.5" customHeight="1" outlineLevel="4">
      <c r="A1966" s="39"/>
      <c r="B1966" s="57"/>
      <c r="C1966" s="58"/>
      <c r="D1966" s="59"/>
      <c r="E1966" s="60"/>
      <c r="F1966" s="61"/>
      <c r="G1966" s="59"/>
      <c r="H1966" s="62"/>
      <c r="I1966" s="63"/>
      <c r="J1966" s="64"/>
      <c r="K1966" s="65"/>
      <c r="L1966" s="65"/>
      <c r="M1966" s="65"/>
      <c r="N1966" s="65"/>
      <c r="O1966" s="64"/>
      <c r="P1966" s="64"/>
      <c r="Q1966" s="64"/>
      <c r="R1966" s="38"/>
      <c r="S1966" s="39"/>
    </row>
    <row r="1967" spans="1:20" s="40" customFormat="1" ht="12" outlineLevel="3">
      <c r="A1967" s="41"/>
      <c r="B1967" s="42"/>
      <c r="C1967" s="43">
        <v>12</v>
      </c>
      <c r="D1967" s="44" t="s">
        <v>79</v>
      </c>
      <c r="E1967" s="45" t="s">
        <v>1712</v>
      </c>
      <c r="F1967" s="46" t="s">
        <v>1713</v>
      </c>
      <c r="G1967" s="44" t="s">
        <v>176</v>
      </c>
      <c r="H1967" s="47">
        <v>15.4</v>
      </c>
      <c r="I1967" s="72"/>
      <c r="J1967" s="48">
        <f>H1967*I1967</f>
        <v>0</v>
      </c>
      <c r="K1967" s="47"/>
      <c r="L1967" s="47">
        <f>H1967*K1967</f>
        <v>0</v>
      </c>
      <c r="M1967" s="47"/>
      <c r="N1967" s="47">
        <f>H1967*M1967</f>
        <v>0</v>
      </c>
      <c r="O1967" s="48">
        <v>21</v>
      </c>
      <c r="P1967" s="48">
        <f>J1967*(O1967/100)</f>
        <v>0</v>
      </c>
      <c r="Q1967" s="48">
        <f>J1967+P1967</f>
        <v>0</v>
      </c>
      <c r="R1967" s="39"/>
      <c r="S1967" s="39"/>
      <c r="T1967" s="39"/>
    </row>
    <row r="1968" spans="1:20" s="40" customFormat="1" ht="12" outlineLevel="4">
      <c r="A1968" s="49"/>
      <c r="B1968" s="50"/>
      <c r="C1968" s="50"/>
      <c r="D1968" s="51"/>
      <c r="E1968" s="52" t="s">
        <v>14</v>
      </c>
      <c r="F1968" s="53" t="s">
        <v>1700</v>
      </c>
      <c r="G1968" s="51"/>
      <c r="H1968" s="54">
        <v>0</v>
      </c>
      <c r="I1968" s="55"/>
      <c r="J1968" s="56"/>
      <c r="K1968" s="54"/>
      <c r="L1968" s="54"/>
      <c r="M1968" s="54"/>
      <c r="N1968" s="54"/>
      <c r="O1968" s="56"/>
      <c r="P1968" s="56"/>
      <c r="Q1968" s="56"/>
      <c r="R1968" s="38"/>
      <c r="S1968" s="39"/>
    </row>
    <row r="1969" spans="1:20" s="40" customFormat="1" ht="12" outlineLevel="4">
      <c r="A1969" s="49"/>
      <c r="B1969" s="50"/>
      <c r="C1969" s="50"/>
      <c r="D1969" s="51"/>
      <c r="E1969" s="52"/>
      <c r="F1969" s="53" t="s">
        <v>1714</v>
      </c>
      <c r="G1969" s="51"/>
      <c r="H1969" s="54">
        <v>8.4</v>
      </c>
      <c r="I1969" s="55"/>
      <c r="J1969" s="56"/>
      <c r="K1969" s="54"/>
      <c r="L1969" s="54"/>
      <c r="M1969" s="54"/>
      <c r="N1969" s="54"/>
      <c r="O1969" s="56"/>
      <c r="P1969" s="56"/>
      <c r="Q1969" s="56"/>
      <c r="R1969" s="38"/>
      <c r="S1969" s="39"/>
    </row>
    <row r="1970" spans="1:20" s="40" customFormat="1" ht="12" outlineLevel="4">
      <c r="A1970" s="49"/>
      <c r="B1970" s="50"/>
      <c r="C1970" s="50"/>
      <c r="D1970" s="51"/>
      <c r="E1970" s="52"/>
      <c r="F1970" s="53" t="s">
        <v>1715</v>
      </c>
      <c r="G1970" s="51"/>
      <c r="H1970" s="54">
        <v>3.4000000000000008</v>
      </c>
      <c r="I1970" s="55"/>
      <c r="J1970" s="56"/>
      <c r="K1970" s="54"/>
      <c r="L1970" s="54"/>
      <c r="M1970" s="54"/>
      <c r="N1970" s="54"/>
      <c r="O1970" s="56"/>
      <c r="P1970" s="56"/>
      <c r="Q1970" s="56"/>
      <c r="R1970" s="38"/>
      <c r="S1970" s="39"/>
    </row>
    <row r="1971" spans="1:20" s="40" customFormat="1" ht="12" outlineLevel="4">
      <c r="A1971" s="49"/>
      <c r="B1971" s="50"/>
      <c r="C1971" s="50"/>
      <c r="D1971" s="51"/>
      <c r="E1971" s="52"/>
      <c r="F1971" s="53" t="s">
        <v>1716</v>
      </c>
      <c r="G1971" s="51"/>
      <c r="H1971" s="54">
        <v>3.5999999999999992</v>
      </c>
      <c r="I1971" s="55"/>
      <c r="J1971" s="56"/>
      <c r="K1971" s="54"/>
      <c r="L1971" s="54"/>
      <c r="M1971" s="54"/>
      <c r="N1971" s="54"/>
      <c r="O1971" s="56"/>
      <c r="P1971" s="56"/>
      <c r="Q1971" s="56"/>
      <c r="R1971" s="38"/>
      <c r="S1971" s="39"/>
    </row>
    <row r="1972" spans="1:20" s="40" customFormat="1" ht="12" outlineLevel="4">
      <c r="A1972" s="49"/>
      <c r="B1972" s="50"/>
      <c r="C1972" s="50"/>
      <c r="D1972" s="51"/>
      <c r="E1972" s="52"/>
      <c r="F1972" s="53" t="s">
        <v>437</v>
      </c>
      <c r="G1972" s="51"/>
      <c r="H1972" s="54">
        <v>15.4</v>
      </c>
      <c r="I1972" s="55"/>
      <c r="J1972" s="56"/>
      <c r="K1972" s="54"/>
      <c r="L1972" s="54"/>
      <c r="M1972" s="54"/>
      <c r="N1972" s="54"/>
      <c r="O1972" s="56"/>
      <c r="P1972" s="56"/>
      <c r="Q1972" s="56"/>
      <c r="R1972" s="38"/>
      <c r="S1972" s="39"/>
    </row>
    <row r="1973" spans="1:20" s="40" customFormat="1" ht="7.5" customHeight="1" outlineLevel="4">
      <c r="A1973" s="39"/>
      <c r="B1973" s="57"/>
      <c r="C1973" s="58"/>
      <c r="D1973" s="59"/>
      <c r="E1973" s="60"/>
      <c r="F1973" s="61"/>
      <c r="G1973" s="59"/>
      <c r="H1973" s="62"/>
      <c r="I1973" s="63"/>
      <c r="J1973" s="64"/>
      <c r="K1973" s="65"/>
      <c r="L1973" s="65"/>
      <c r="M1973" s="65"/>
      <c r="N1973" s="65"/>
      <c r="O1973" s="64"/>
      <c r="P1973" s="64"/>
      <c r="Q1973" s="64"/>
      <c r="R1973" s="38"/>
      <c r="S1973" s="39"/>
    </row>
    <row r="1974" spans="1:20" s="40" customFormat="1" ht="12" outlineLevel="3">
      <c r="A1974" s="41"/>
      <c r="B1974" s="42"/>
      <c r="C1974" s="43">
        <v>13</v>
      </c>
      <c r="D1974" s="44" t="s">
        <v>123</v>
      </c>
      <c r="E1974" s="45" t="s">
        <v>1717</v>
      </c>
      <c r="F1974" s="46" t="s">
        <v>1718</v>
      </c>
      <c r="G1974" s="44" t="s">
        <v>176</v>
      </c>
      <c r="H1974" s="47">
        <v>15.4</v>
      </c>
      <c r="I1974" s="72"/>
      <c r="J1974" s="48">
        <f>H1974*I1974</f>
        <v>0</v>
      </c>
      <c r="K1974" s="47">
        <v>2.0000000000000001E-4</v>
      </c>
      <c r="L1974" s="47">
        <f>H1974*K1974</f>
        <v>3.0800000000000003E-3</v>
      </c>
      <c r="M1974" s="47"/>
      <c r="N1974" s="47">
        <f>H1974*M1974</f>
        <v>0</v>
      </c>
      <c r="O1974" s="48">
        <v>21</v>
      </c>
      <c r="P1974" s="48">
        <f>J1974*(O1974/100)</f>
        <v>0</v>
      </c>
      <c r="Q1974" s="48">
        <f>J1974+P1974</f>
        <v>0</v>
      </c>
      <c r="R1974" s="39"/>
      <c r="S1974" s="39"/>
      <c r="T1974" s="39"/>
    </row>
    <row r="1975" spans="1:20" s="40" customFormat="1" ht="12" outlineLevel="3">
      <c r="A1975" s="41"/>
      <c r="B1975" s="42"/>
      <c r="C1975" s="43">
        <v>14</v>
      </c>
      <c r="D1975" s="44" t="s">
        <v>79</v>
      </c>
      <c r="E1975" s="45" t="s">
        <v>1719</v>
      </c>
      <c r="F1975" s="46" t="s">
        <v>1720</v>
      </c>
      <c r="G1975" s="44" t="s">
        <v>148</v>
      </c>
      <c r="H1975" s="47">
        <v>102.5808</v>
      </c>
      <c r="I1975" s="72"/>
      <c r="J1975" s="48">
        <f>H1975*I1975</f>
        <v>0</v>
      </c>
      <c r="K1975" s="47">
        <v>5.0000000000000002E-5</v>
      </c>
      <c r="L1975" s="47">
        <f>H1975*K1975</f>
        <v>5.1290399999999996E-3</v>
      </c>
      <c r="M1975" s="47"/>
      <c r="N1975" s="47">
        <f>H1975*M1975</f>
        <v>0</v>
      </c>
      <c r="O1975" s="48">
        <v>21</v>
      </c>
      <c r="P1975" s="48">
        <f>J1975*(O1975/100)</f>
        <v>0</v>
      </c>
      <c r="Q1975" s="48">
        <f>J1975+P1975</f>
        <v>0</v>
      </c>
      <c r="R1975" s="39"/>
      <c r="S1975" s="39"/>
      <c r="T1975" s="39"/>
    </row>
    <row r="1976" spans="1:20" s="40" customFormat="1" ht="12" outlineLevel="4">
      <c r="A1976" s="49"/>
      <c r="B1976" s="50"/>
      <c r="C1976" s="50"/>
      <c r="D1976" s="51"/>
      <c r="E1976" s="52" t="s">
        <v>14</v>
      </c>
      <c r="F1976" s="53" t="s">
        <v>1721</v>
      </c>
      <c r="G1976" s="51"/>
      <c r="H1976" s="54">
        <v>0</v>
      </c>
      <c r="I1976" s="55"/>
      <c r="J1976" s="56"/>
      <c r="K1976" s="54"/>
      <c r="L1976" s="54"/>
      <c r="M1976" s="54"/>
      <c r="N1976" s="54"/>
      <c r="O1976" s="56"/>
      <c r="P1976" s="56"/>
      <c r="Q1976" s="56"/>
      <c r="R1976" s="38"/>
      <c r="S1976" s="39"/>
    </row>
    <row r="1977" spans="1:20" s="40" customFormat="1" ht="12" outlineLevel="4">
      <c r="A1977" s="49"/>
      <c r="B1977" s="50"/>
      <c r="C1977" s="50"/>
      <c r="D1977" s="51"/>
      <c r="E1977" s="52"/>
      <c r="F1977" s="53" t="s">
        <v>1722</v>
      </c>
      <c r="G1977" s="51"/>
      <c r="H1977" s="54">
        <v>80</v>
      </c>
      <c r="I1977" s="55"/>
      <c r="J1977" s="56"/>
      <c r="K1977" s="54"/>
      <c r="L1977" s="54"/>
      <c r="M1977" s="54"/>
      <c r="N1977" s="54"/>
      <c r="O1977" s="56"/>
      <c r="P1977" s="56"/>
      <c r="Q1977" s="56"/>
      <c r="R1977" s="38"/>
      <c r="S1977" s="39"/>
    </row>
    <row r="1978" spans="1:20" s="40" customFormat="1" ht="12" outlineLevel="4">
      <c r="A1978" s="49"/>
      <c r="B1978" s="50"/>
      <c r="C1978" s="50"/>
      <c r="D1978" s="51"/>
      <c r="E1978" s="52"/>
      <c r="F1978" s="53" t="s">
        <v>1723</v>
      </c>
      <c r="G1978" s="51"/>
      <c r="H1978" s="54">
        <v>16</v>
      </c>
      <c r="I1978" s="55"/>
      <c r="J1978" s="56"/>
      <c r="K1978" s="54"/>
      <c r="L1978" s="54"/>
      <c r="M1978" s="54"/>
      <c r="N1978" s="54"/>
      <c r="O1978" s="56"/>
      <c r="P1978" s="56"/>
      <c r="Q1978" s="56"/>
      <c r="R1978" s="38"/>
      <c r="S1978" s="39"/>
    </row>
    <row r="1979" spans="1:20" s="40" customFormat="1" ht="12" outlineLevel="4">
      <c r="A1979" s="49"/>
      <c r="B1979" s="50"/>
      <c r="C1979" s="50"/>
      <c r="D1979" s="51"/>
      <c r="E1979" s="52"/>
      <c r="F1979" s="53" t="s">
        <v>437</v>
      </c>
      <c r="G1979" s="51"/>
      <c r="H1979" s="54">
        <v>96</v>
      </c>
      <c r="I1979" s="55"/>
      <c r="J1979" s="56"/>
      <c r="K1979" s="54"/>
      <c r="L1979" s="54"/>
      <c r="M1979" s="54"/>
      <c r="N1979" s="54"/>
      <c r="O1979" s="56"/>
      <c r="P1979" s="56"/>
      <c r="Q1979" s="56"/>
      <c r="R1979" s="38"/>
      <c r="S1979" s="39"/>
    </row>
    <row r="1980" spans="1:20" s="40" customFormat="1" ht="12" outlineLevel="4">
      <c r="A1980" s="49"/>
      <c r="B1980" s="50"/>
      <c r="C1980" s="50"/>
      <c r="D1980" s="51"/>
      <c r="E1980" s="52"/>
      <c r="F1980" s="53" t="s">
        <v>1724</v>
      </c>
      <c r="G1980" s="51"/>
      <c r="H1980" s="54">
        <v>0</v>
      </c>
      <c r="I1980" s="55"/>
      <c r="J1980" s="56"/>
      <c r="K1980" s="54"/>
      <c r="L1980" s="54"/>
      <c r="M1980" s="54"/>
      <c r="N1980" s="54"/>
      <c r="O1980" s="56"/>
      <c r="P1980" s="56"/>
      <c r="Q1980" s="56"/>
      <c r="R1980" s="38"/>
      <c r="S1980" s="39"/>
    </row>
    <row r="1981" spans="1:20" s="40" customFormat="1" ht="12" outlineLevel="4">
      <c r="A1981" s="49"/>
      <c r="B1981" s="50"/>
      <c r="C1981" s="50"/>
      <c r="D1981" s="51"/>
      <c r="E1981" s="52"/>
      <c r="F1981" s="53" t="s">
        <v>1725</v>
      </c>
      <c r="G1981" s="51"/>
      <c r="H1981" s="54">
        <v>5.484</v>
      </c>
      <c r="I1981" s="55"/>
      <c r="J1981" s="56"/>
      <c r="K1981" s="54"/>
      <c r="L1981" s="54"/>
      <c r="M1981" s="54"/>
      <c r="N1981" s="54"/>
      <c r="O1981" s="56"/>
      <c r="P1981" s="56"/>
      <c r="Q1981" s="56"/>
      <c r="R1981" s="38"/>
      <c r="S1981" s="39"/>
    </row>
    <row r="1982" spans="1:20" s="40" customFormat="1" ht="12" outlineLevel="4">
      <c r="A1982" s="49"/>
      <c r="B1982" s="50"/>
      <c r="C1982" s="50"/>
      <c r="D1982" s="51"/>
      <c r="E1982" s="52"/>
      <c r="F1982" s="53" t="s">
        <v>1726</v>
      </c>
      <c r="G1982" s="51"/>
      <c r="H1982" s="54">
        <v>1.0968</v>
      </c>
      <c r="I1982" s="55"/>
      <c r="J1982" s="56"/>
      <c r="K1982" s="54"/>
      <c r="L1982" s="54"/>
      <c r="M1982" s="54"/>
      <c r="N1982" s="54"/>
      <c r="O1982" s="56"/>
      <c r="P1982" s="56"/>
      <c r="Q1982" s="56"/>
      <c r="R1982" s="38"/>
      <c r="S1982" s="39"/>
    </row>
    <row r="1983" spans="1:20" s="40" customFormat="1" ht="12" outlineLevel="4">
      <c r="A1983" s="49"/>
      <c r="B1983" s="50"/>
      <c r="C1983" s="50"/>
      <c r="D1983" s="51"/>
      <c r="E1983" s="52"/>
      <c r="F1983" s="53" t="s">
        <v>437</v>
      </c>
      <c r="G1983" s="51"/>
      <c r="H1983" s="54">
        <v>6.5808</v>
      </c>
      <c r="I1983" s="55"/>
      <c r="J1983" s="56"/>
      <c r="K1983" s="54"/>
      <c r="L1983" s="54"/>
      <c r="M1983" s="54"/>
      <c r="N1983" s="54"/>
      <c r="O1983" s="56"/>
      <c r="P1983" s="56"/>
      <c r="Q1983" s="56"/>
      <c r="R1983" s="38"/>
      <c r="S1983" s="39"/>
    </row>
    <row r="1984" spans="1:20" s="40" customFormat="1" ht="7.5" customHeight="1" outlineLevel="4">
      <c r="A1984" s="39"/>
      <c r="B1984" s="57"/>
      <c r="C1984" s="58"/>
      <c r="D1984" s="59"/>
      <c r="E1984" s="60"/>
      <c r="F1984" s="61"/>
      <c r="G1984" s="59"/>
      <c r="H1984" s="62"/>
      <c r="I1984" s="63"/>
      <c r="J1984" s="64"/>
      <c r="K1984" s="65"/>
      <c r="L1984" s="65"/>
      <c r="M1984" s="65"/>
      <c r="N1984" s="65"/>
      <c r="O1984" s="64"/>
      <c r="P1984" s="64"/>
      <c r="Q1984" s="64"/>
      <c r="R1984" s="38"/>
      <c r="S1984" s="39"/>
    </row>
    <row r="1985" spans="1:20" s="40" customFormat="1" ht="12" outlineLevel="3">
      <c r="A1985" s="41"/>
      <c r="B1985" s="42"/>
      <c r="C1985" s="43">
        <v>15</v>
      </c>
      <c r="D1985" s="44" t="s">
        <v>123</v>
      </c>
      <c r="E1985" s="45" t="s">
        <v>1727</v>
      </c>
      <c r="F1985" s="46" t="s">
        <v>1728</v>
      </c>
      <c r="G1985" s="44" t="s">
        <v>112</v>
      </c>
      <c r="H1985" s="47">
        <v>9.6000000000000002E-2</v>
      </c>
      <c r="I1985" s="72"/>
      <c r="J1985" s="48">
        <f>H1985*I1985</f>
        <v>0</v>
      </c>
      <c r="K1985" s="47">
        <v>1</v>
      </c>
      <c r="L1985" s="47">
        <f>H1985*K1985</f>
        <v>9.6000000000000002E-2</v>
      </c>
      <c r="M1985" s="47"/>
      <c r="N1985" s="47">
        <f>H1985*M1985</f>
        <v>0</v>
      </c>
      <c r="O1985" s="48">
        <v>21</v>
      </c>
      <c r="P1985" s="48">
        <f>J1985*(O1985/100)</f>
        <v>0</v>
      </c>
      <c r="Q1985" s="48">
        <f>J1985+P1985</f>
        <v>0</v>
      </c>
      <c r="R1985" s="39"/>
      <c r="S1985" s="39"/>
      <c r="T1985" s="39"/>
    </row>
    <row r="1986" spans="1:20" s="40" customFormat="1" ht="12" outlineLevel="3">
      <c r="A1986" s="41"/>
      <c r="B1986" s="42"/>
      <c r="C1986" s="43">
        <v>16</v>
      </c>
      <c r="D1986" s="44" t="s">
        <v>123</v>
      </c>
      <c r="E1986" s="45" t="s">
        <v>1729</v>
      </c>
      <c r="F1986" s="46" t="s">
        <v>1730</v>
      </c>
      <c r="G1986" s="44" t="s">
        <v>112</v>
      </c>
      <c r="H1986" s="47">
        <v>6.5810000000000009E-3</v>
      </c>
      <c r="I1986" s="72"/>
      <c r="J1986" s="48">
        <f>H1986*I1986</f>
        <v>0</v>
      </c>
      <c r="K1986" s="47">
        <v>1</v>
      </c>
      <c r="L1986" s="47">
        <f>H1986*K1986</f>
        <v>6.5810000000000009E-3</v>
      </c>
      <c r="M1986" s="47"/>
      <c r="N1986" s="47">
        <f>H1986*M1986</f>
        <v>0</v>
      </c>
      <c r="O1986" s="48">
        <v>21</v>
      </c>
      <c r="P1986" s="48">
        <f>J1986*(O1986/100)</f>
        <v>0</v>
      </c>
      <c r="Q1986" s="48">
        <f>J1986+P1986</f>
        <v>0</v>
      </c>
      <c r="R1986" s="39"/>
      <c r="S1986" s="39"/>
      <c r="T1986" s="39"/>
    </row>
    <row r="1987" spans="1:20" s="40" customFormat="1" ht="12" outlineLevel="4">
      <c r="A1987" s="49"/>
      <c r="B1987" s="50"/>
      <c r="C1987" s="50"/>
      <c r="D1987" s="51"/>
      <c r="E1987" s="52" t="s">
        <v>14</v>
      </c>
      <c r="F1987" s="53" t="s">
        <v>1731</v>
      </c>
      <c r="G1987" s="51"/>
      <c r="H1987" s="54">
        <v>6.5810000000000009E-3</v>
      </c>
      <c r="I1987" s="55"/>
      <c r="J1987" s="56"/>
      <c r="K1987" s="54"/>
      <c r="L1987" s="54"/>
      <c r="M1987" s="54"/>
      <c r="N1987" s="54"/>
      <c r="O1987" s="56"/>
      <c r="P1987" s="56"/>
      <c r="Q1987" s="56"/>
      <c r="R1987" s="38"/>
      <c r="S1987" s="39"/>
    </row>
    <row r="1988" spans="1:20" s="40" customFormat="1" ht="7.5" customHeight="1" outlineLevel="4">
      <c r="A1988" s="39"/>
      <c r="B1988" s="57"/>
      <c r="C1988" s="58"/>
      <c r="D1988" s="59"/>
      <c r="E1988" s="60"/>
      <c r="F1988" s="61"/>
      <c r="G1988" s="59"/>
      <c r="H1988" s="62"/>
      <c r="I1988" s="63"/>
      <c r="J1988" s="64"/>
      <c r="K1988" s="65"/>
      <c r="L1988" s="65"/>
      <c r="M1988" s="65"/>
      <c r="N1988" s="65"/>
      <c r="O1988" s="64"/>
      <c r="P1988" s="64"/>
      <c r="Q1988" s="64"/>
      <c r="R1988" s="38"/>
      <c r="S1988" s="39"/>
    </row>
    <row r="1989" spans="1:20" s="40" customFormat="1" ht="24" outlineLevel="3">
      <c r="A1989" s="41"/>
      <c r="B1989" s="42"/>
      <c r="C1989" s="43">
        <v>17</v>
      </c>
      <c r="D1989" s="44" t="s">
        <v>79</v>
      </c>
      <c r="E1989" s="45" t="s">
        <v>1732</v>
      </c>
      <c r="F1989" s="46" t="s">
        <v>1733</v>
      </c>
      <c r="G1989" s="44" t="s">
        <v>176</v>
      </c>
      <c r="H1989" s="47">
        <v>10</v>
      </c>
      <c r="I1989" s="72"/>
      <c r="J1989" s="48">
        <f>H1989*I1989</f>
        <v>0</v>
      </c>
      <c r="K1989" s="47">
        <v>4.0000000000000002E-4</v>
      </c>
      <c r="L1989" s="47">
        <f>H1989*K1989</f>
        <v>4.0000000000000001E-3</v>
      </c>
      <c r="M1989" s="47"/>
      <c r="N1989" s="47">
        <f>H1989*M1989</f>
        <v>0</v>
      </c>
      <c r="O1989" s="48">
        <v>21</v>
      </c>
      <c r="P1989" s="48">
        <f>J1989*(O1989/100)</f>
        <v>0</v>
      </c>
      <c r="Q1989" s="48">
        <f>J1989+P1989</f>
        <v>0</v>
      </c>
      <c r="R1989" s="39"/>
      <c r="S1989" s="39"/>
      <c r="T1989" s="39"/>
    </row>
    <row r="1990" spans="1:20" s="40" customFormat="1" ht="12" outlineLevel="4">
      <c r="A1990" s="49"/>
      <c r="B1990" s="50"/>
      <c r="C1990" s="50"/>
      <c r="D1990" s="51"/>
      <c r="E1990" s="52" t="s">
        <v>14</v>
      </c>
      <c r="F1990" s="53" t="s">
        <v>1734</v>
      </c>
      <c r="G1990" s="51"/>
      <c r="H1990" s="54">
        <v>0</v>
      </c>
      <c r="I1990" s="55"/>
      <c r="J1990" s="56"/>
      <c r="K1990" s="54"/>
      <c r="L1990" s="54"/>
      <c r="M1990" s="54"/>
      <c r="N1990" s="54"/>
      <c r="O1990" s="56"/>
      <c r="P1990" s="56"/>
      <c r="Q1990" s="56"/>
      <c r="R1990" s="38"/>
      <c r="S1990" s="39"/>
    </row>
    <row r="1991" spans="1:20" s="40" customFormat="1" ht="12" outlineLevel="4">
      <c r="A1991" s="49"/>
      <c r="B1991" s="50"/>
      <c r="C1991" s="50"/>
      <c r="D1991" s="51"/>
      <c r="E1991" s="52"/>
      <c r="F1991" s="53" t="s">
        <v>1735</v>
      </c>
      <c r="G1991" s="51"/>
      <c r="H1991" s="54">
        <v>10</v>
      </c>
      <c r="I1991" s="55"/>
      <c r="J1991" s="56"/>
      <c r="K1991" s="54"/>
      <c r="L1991" s="54"/>
      <c r="M1991" s="54"/>
      <c r="N1991" s="54"/>
      <c r="O1991" s="56"/>
      <c r="P1991" s="56"/>
      <c r="Q1991" s="56"/>
      <c r="R1991" s="38"/>
      <c r="S1991" s="39"/>
    </row>
    <row r="1992" spans="1:20" s="40" customFormat="1" ht="7.5" customHeight="1" outlineLevel="4">
      <c r="A1992" s="39"/>
      <c r="B1992" s="57"/>
      <c r="C1992" s="58"/>
      <c r="D1992" s="59"/>
      <c r="E1992" s="60"/>
      <c r="F1992" s="61"/>
      <c r="G1992" s="59"/>
      <c r="H1992" s="62"/>
      <c r="I1992" s="63"/>
      <c r="J1992" s="64"/>
      <c r="K1992" s="65"/>
      <c r="L1992" s="65"/>
      <c r="M1992" s="65"/>
      <c r="N1992" s="65"/>
      <c r="O1992" s="64"/>
      <c r="P1992" s="64"/>
      <c r="Q1992" s="64"/>
      <c r="R1992" s="38"/>
      <c r="S1992" s="39"/>
    </row>
    <row r="1993" spans="1:20" s="40" customFormat="1" ht="12" outlineLevel="3">
      <c r="A1993" s="41"/>
      <c r="B1993" s="42"/>
      <c r="C1993" s="43">
        <v>18</v>
      </c>
      <c r="D1993" s="44" t="s">
        <v>123</v>
      </c>
      <c r="E1993" s="45" t="s">
        <v>1736</v>
      </c>
      <c r="F1993" s="46" t="s">
        <v>1737</v>
      </c>
      <c r="G1993" s="44" t="s">
        <v>176</v>
      </c>
      <c r="H1993" s="47">
        <v>10</v>
      </c>
      <c r="I1993" s="72"/>
      <c r="J1993" s="48">
        <f>H1993*I1993</f>
        <v>0</v>
      </c>
      <c r="K1993" s="47"/>
      <c r="L1993" s="47">
        <f>H1993*K1993</f>
        <v>0</v>
      </c>
      <c r="M1993" s="47"/>
      <c r="N1993" s="47">
        <f>H1993*M1993</f>
        <v>0</v>
      </c>
      <c r="O1993" s="48">
        <v>21</v>
      </c>
      <c r="P1993" s="48">
        <f>J1993*(O1993/100)</f>
        <v>0</v>
      </c>
      <c r="Q1993" s="48">
        <f>J1993+P1993</f>
        <v>0</v>
      </c>
      <c r="R1993" s="39"/>
      <c r="S1993" s="39"/>
      <c r="T1993" s="39"/>
    </row>
    <row r="1994" spans="1:20" s="40" customFormat="1" ht="12" outlineLevel="3">
      <c r="A1994" s="41"/>
      <c r="B1994" s="42"/>
      <c r="C1994" s="43">
        <v>19</v>
      </c>
      <c r="D1994" s="44" t="s">
        <v>79</v>
      </c>
      <c r="E1994" s="45" t="s">
        <v>1738</v>
      </c>
      <c r="F1994" s="46" t="s">
        <v>1739</v>
      </c>
      <c r="G1994" s="44" t="s">
        <v>130</v>
      </c>
      <c r="H1994" s="47">
        <v>0.44999999999999996</v>
      </c>
      <c r="I1994" s="72"/>
      <c r="J1994" s="48">
        <f>H1994*I1994</f>
        <v>0</v>
      </c>
      <c r="K1994" s="47">
        <v>1.2999999999999999E-4</v>
      </c>
      <c r="L1994" s="47">
        <f>H1994*K1994</f>
        <v>5.8499999999999992E-5</v>
      </c>
      <c r="M1994" s="47"/>
      <c r="N1994" s="47">
        <f>H1994*M1994</f>
        <v>0</v>
      </c>
      <c r="O1994" s="48">
        <v>21</v>
      </c>
      <c r="P1994" s="48">
        <f>J1994*(O1994/100)</f>
        <v>0</v>
      </c>
      <c r="Q1994" s="48">
        <f>J1994+P1994</f>
        <v>0</v>
      </c>
      <c r="R1994" s="39"/>
      <c r="S1994" s="39"/>
      <c r="T1994" s="39"/>
    </row>
    <row r="1995" spans="1:20" s="40" customFormat="1" ht="12" outlineLevel="4">
      <c r="A1995" s="49"/>
      <c r="B1995" s="50"/>
      <c r="C1995" s="50"/>
      <c r="D1995" s="51"/>
      <c r="E1995" s="52" t="s">
        <v>14</v>
      </c>
      <c r="F1995" s="53" t="s">
        <v>1740</v>
      </c>
      <c r="G1995" s="51"/>
      <c r="H1995" s="54">
        <v>0.44999999999999996</v>
      </c>
      <c r="I1995" s="55"/>
      <c r="J1995" s="56"/>
      <c r="K1995" s="54"/>
      <c r="L1995" s="54"/>
      <c r="M1995" s="54"/>
      <c r="N1995" s="54"/>
      <c r="O1995" s="56"/>
      <c r="P1995" s="56"/>
      <c r="Q1995" s="56"/>
      <c r="R1995" s="38"/>
      <c r="S1995" s="39"/>
    </row>
    <row r="1996" spans="1:20" s="40" customFormat="1" ht="7.5" customHeight="1" outlineLevel="4">
      <c r="A1996" s="39"/>
      <c r="B1996" s="57"/>
      <c r="C1996" s="58"/>
      <c r="D1996" s="59"/>
      <c r="E1996" s="60"/>
      <c r="F1996" s="61"/>
      <c r="G1996" s="59"/>
      <c r="H1996" s="62"/>
      <c r="I1996" s="63"/>
      <c r="J1996" s="64"/>
      <c r="K1996" s="65"/>
      <c r="L1996" s="65"/>
      <c r="M1996" s="65"/>
      <c r="N1996" s="65"/>
      <c r="O1996" s="64"/>
      <c r="P1996" s="64"/>
      <c r="Q1996" s="64"/>
      <c r="R1996" s="38"/>
      <c r="S1996" s="39"/>
    </row>
    <row r="1997" spans="1:20" s="40" customFormat="1" ht="12" outlineLevel="3">
      <c r="A1997" s="41"/>
      <c r="B1997" s="42"/>
      <c r="C1997" s="43">
        <v>20</v>
      </c>
      <c r="D1997" s="44" t="s">
        <v>123</v>
      </c>
      <c r="E1997" s="45" t="s">
        <v>1741</v>
      </c>
      <c r="F1997" s="46" t="s">
        <v>1742</v>
      </c>
      <c r="G1997" s="44" t="s">
        <v>304</v>
      </c>
      <c r="H1997" s="47">
        <v>10</v>
      </c>
      <c r="I1997" s="72"/>
      <c r="J1997" s="48">
        <f>H1997*I1997</f>
        <v>0</v>
      </c>
      <c r="K1997" s="47">
        <v>1.1999999999999999E-3</v>
      </c>
      <c r="L1997" s="47">
        <f>H1997*K1997</f>
        <v>1.1999999999999999E-2</v>
      </c>
      <c r="M1997" s="47"/>
      <c r="N1997" s="47">
        <f>H1997*M1997</f>
        <v>0</v>
      </c>
      <c r="O1997" s="48">
        <v>21</v>
      </c>
      <c r="P1997" s="48">
        <f>J1997*(O1997/100)</f>
        <v>0</v>
      </c>
      <c r="Q1997" s="48">
        <f>J1997+P1997</f>
        <v>0</v>
      </c>
      <c r="R1997" s="39"/>
      <c r="S1997" s="39"/>
      <c r="T1997" s="39"/>
    </row>
    <row r="1998" spans="1:20" s="40" customFormat="1" ht="12" outlineLevel="3">
      <c r="A1998" s="41"/>
      <c r="B1998" s="42"/>
      <c r="C1998" s="43">
        <v>21</v>
      </c>
      <c r="D1998" s="44" t="s">
        <v>79</v>
      </c>
      <c r="E1998" s="45" t="s">
        <v>1743</v>
      </c>
      <c r="F1998" s="46" t="s">
        <v>1744</v>
      </c>
      <c r="G1998" s="44" t="s">
        <v>304</v>
      </c>
      <c r="H1998" s="47">
        <v>1</v>
      </c>
      <c r="I1998" s="72"/>
      <c r="J1998" s="48">
        <f>H1998*I1998</f>
        <v>0</v>
      </c>
      <c r="K1998" s="47"/>
      <c r="L1998" s="47">
        <f>H1998*K1998</f>
        <v>0</v>
      </c>
      <c r="M1998" s="47"/>
      <c r="N1998" s="47">
        <f>H1998*M1998</f>
        <v>0</v>
      </c>
      <c r="O1998" s="48">
        <v>21</v>
      </c>
      <c r="P1998" s="48">
        <f>J1998*(O1998/100)</f>
        <v>0</v>
      </c>
      <c r="Q1998" s="48">
        <f>J1998+P1998</f>
        <v>0</v>
      </c>
      <c r="R1998" s="39"/>
      <c r="S1998" s="39"/>
      <c r="T1998" s="39"/>
    </row>
    <row r="1999" spans="1:20" s="40" customFormat="1" ht="12" outlineLevel="4">
      <c r="A1999" s="49"/>
      <c r="B1999" s="50"/>
      <c r="C1999" s="50"/>
      <c r="D1999" s="51"/>
      <c r="E1999" s="52" t="s">
        <v>14</v>
      </c>
      <c r="F1999" s="53" t="s">
        <v>1745</v>
      </c>
      <c r="G1999" s="51"/>
      <c r="H1999" s="54">
        <v>1</v>
      </c>
      <c r="I1999" s="55"/>
      <c r="J1999" s="56"/>
      <c r="K1999" s="54"/>
      <c r="L1999" s="54"/>
      <c r="M1999" s="54"/>
      <c r="N1999" s="54"/>
      <c r="O1999" s="56"/>
      <c r="P1999" s="56"/>
      <c r="Q1999" s="56"/>
      <c r="R1999" s="38"/>
      <c r="S1999" s="39"/>
    </row>
    <row r="2000" spans="1:20" s="40" customFormat="1" ht="7.5" customHeight="1" outlineLevel="4">
      <c r="A2000" s="39"/>
      <c r="B2000" s="57"/>
      <c r="C2000" s="58"/>
      <c r="D2000" s="59"/>
      <c r="E2000" s="60"/>
      <c r="F2000" s="61"/>
      <c r="G2000" s="59"/>
      <c r="H2000" s="62"/>
      <c r="I2000" s="63"/>
      <c r="J2000" s="64"/>
      <c r="K2000" s="65"/>
      <c r="L2000" s="65"/>
      <c r="M2000" s="65"/>
      <c r="N2000" s="65"/>
      <c r="O2000" s="64"/>
      <c r="P2000" s="64"/>
      <c r="Q2000" s="64"/>
      <c r="R2000" s="38"/>
      <c r="S2000" s="39"/>
    </row>
    <row r="2001" spans="1:20" s="40" customFormat="1" ht="12" outlineLevel="3">
      <c r="A2001" s="41"/>
      <c r="B2001" s="42"/>
      <c r="C2001" s="43">
        <v>22</v>
      </c>
      <c r="D2001" s="44" t="s">
        <v>123</v>
      </c>
      <c r="E2001" s="45" t="s">
        <v>1746</v>
      </c>
      <c r="F2001" s="46" t="s">
        <v>1747</v>
      </c>
      <c r="G2001" s="44" t="s">
        <v>304</v>
      </c>
      <c r="H2001" s="47">
        <v>1</v>
      </c>
      <c r="I2001" s="72"/>
      <c r="J2001" s="48">
        <f>H2001*I2001</f>
        <v>0</v>
      </c>
      <c r="K2001" s="47">
        <v>5.2999999999999999E-2</v>
      </c>
      <c r="L2001" s="47">
        <f>H2001*K2001</f>
        <v>5.2999999999999999E-2</v>
      </c>
      <c r="M2001" s="47"/>
      <c r="N2001" s="47">
        <f>H2001*M2001</f>
        <v>0</v>
      </c>
      <c r="O2001" s="48">
        <v>21</v>
      </c>
      <c r="P2001" s="48">
        <f>J2001*(O2001/100)</f>
        <v>0</v>
      </c>
      <c r="Q2001" s="48">
        <f>J2001+P2001</f>
        <v>0</v>
      </c>
      <c r="R2001" s="39"/>
      <c r="S2001" s="39"/>
      <c r="T2001" s="39"/>
    </row>
    <row r="2002" spans="1:20" s="40" customFormat="1" ht="12" outlineLevel="3">
      <c r="A2002" s="41"/>
      <c r="B2002" s="42"/>
      <c r="C2002" s="43">
        <v>23</v>
      </c>
      <c r="D2002" s="44" t="s">
        <v>79</v>
      </c>
      <c r="E2002" s="45" t="s">
        <v>1748</v>
      </c>
      <c r="F2002" s="46" t="s">
        <v>1749</v>
      </c>
      <c r="G2002" s="44" t="s">
        <v>304</v>
      </c>
      <c r="H2002" s="47">
        <v>3</v>
      </c>
      <c r="I2002" s="72"/>
      <c r="J2002" s="48">
        <f>H2002*I2002</f>
        <v>0</v>
      </c>
      <c r="K2002" s="47">
        <v>3.3E-4</v>
      </c>
      <c r="L2002" s="47">
        <f>H2002*K2002</f>
        <v>9.8999999999999999E-4</v>
      </c>
      <c r="M2002" s="47"/>
      <c r="N2002" s="47">
        <f>H2002*M2002</f>
        <v>0</v>
      </c>
      <c r="O2002" s="48">
        <v>21</v>
      </c>
      <c r="P2002" s="48">
        <f>J2002*(O2002/100)</f>
        <v>0</v>
      </c>
      <c r="Q2002" s="48">
        <f>J2002+P2002</f>
        <v>0</v>
      </c>
      <c r="R2002" s="39"/>
      <c r="S2002" s="39"/>
      <c r="T2002" s="39"/>
    </row>
    <row r="2003" spans="1:20" s="40" customFormat="1" ht="12" outlineLevel="4">
      <c r="A2003" s="49"/>
      <c r="B2003" s="50"/>
      <c r="C2003" s="50"/>
      <c r="D2003" s="51"/>
      <c r="E2003" s="52" t="s">
        <v>14</v>
      </c>
      <c r="F2003" s="53" t="s">
        <v>1750</v>
      </c>
      <c r="G2003" s="51"/>
      <c r="H2003" s="54">
        <v>1</v>
      </c>
      <c r="I2003" s="55"/>
      <c r="J2003" s="56"/>
      <c r="K2003" s="54"/>
      <c r="L2003" s="54"/>
      <c r="M2003" s="54"/>
      <c r="N2003" s="54"/>
      <c r="O2003" s="56"/>
      <c r="P2003" s="56"/>
      <c r="Q2003" s="56"/>
      <c r="R2003" s="38"/>
      <c r="S2003" s="39"/>
    </row>
    <row r="2004" spans="1:20" s="40" customFormat="1" ht="12" outlineLevel="4">
      <c r="A2004" s="49"/>
      <c r="B2004" s="50"/>
      <c r="C2004" s="50"/>
      <c r="D2004" s="51"/>
      <c r="E2004" s="52"/>
      <c r="F2004" s="53" t="s">
        <v>1751</v>
      </c>
      <c r="G2004" s="51"/>
      <c r="H2004" s="54">
        <v>1</v>
      </c>
      <c r="I2004" s="55"/>
      <c r="J2004" s="56"/>
      <c r="K2004" s="54"/>
      <c r="L2004" s="54"/>
      <c r="M2004" s="54"/>
      <c r="N2004" s="54"/>
      <c r="O2004" s="56"/>
      <c r="P2004" s="56"/>
      <c r="Q2004" s="56"/>
      <c r="R2004" s="38"/>
      <c r="S2004" s="39"/>
    </row>
    <row r="2005" spans="1:20" s="40" customFormat="1" ht="12" outlineLevel="4">
      <c r="A2005" s="49"/>
      <c r="B2005" s="50"/>
      <c r="C2005" s="50"/>
      <c r="D2005" s="51"/>
      <c r="E2005" s="52"/>
      <c r="F2005" s="53" t="s">
        <v>1752</v>
      </c>
      <c r="G2005" s="51"/>
      <c r="H2005" s="54">
        <v>1</v>
      </c>
      <c r="I2005" s="55"/>
      <c r="J2005" s="56"/>
      <c r="K2005" s="54"/>
      <c r="L2005" s="54"/>
      <c r="M2005" s="54"/>
      <c r="N2005" s="54"/>
      <c r="O2005" s="56"/>
      <c r="P2005" s="56"/>
      <c r="Q2005" s="56"/>
      <c r="R2005" s="38"/>
      <c r="S2005" s="39"/>
    </row>
    <row r="2006" spans="1:20" s="40" customFormat="1" ht="7.5" customHeight="1" outlineLevel="4">
      <c r="A2006" s="39"/>
      <c r="B2006" s="57"/>
      <c r="C2006" s="58"/>
      <c r="D2006" s="59"/>
      <c r="E2006" s="60"/>
      <c r="F2006" s="61"/>
      <c r="G2006" s="59"/>
      <c r="H2006" s="62"/>
      <c r="I2006" s="63"/>
      <c r="J2006" s="64"/>
      <c r="K2006" s="65"/>
      <c r="L2006" s="65"/>
      <c r="M2006" s="65"/>
      <c r="N2006" s="65"/>
      <c r="O2006" s="64"/>
      <c r="P2006" s="64"/>
      <c r="Q2006" s="64"/>
      <c r="R2006" s="38"/>
      <c r="S2006" s="39"/>
    </row>
    <row r="2007" spans="1:20" s="40" customFormat="1" ht="24" outlineLevel="3">
      <c r="A2007" s="41"/>
      <c r="B2007" s="42"/>
      <c r="C2007" s="43">
        <v>24</v>
      </c>
      <c r="D2007" s="44" t="s">
        <v>123</v>
      </c>
      <c r="E2007" s="45" t="s">
        <v>1753</v>
      </c>
      <c r="F2007" s="46" t="s">
        <v>1754</v>
      </c>
      <c r="G2007" s="44" t="s">
        <v>304</v>
      </c>
      <c r="H2007" s="47">
        <v>3</v>
      </c>
      <c r="I2007" s="72"/>
      <c r="J2007" s="48">
        <f>H2007*I2007</f>
        <v>0</v>
      </c>
      <c r="K2007" s="47">
        <v>7.6999999999999999E-2</v>
      </c>
      <c r="L2007" s="47">
        <f>H2007*K2007</f>
        <v>0.23099999999999998</v>
      </c>
      <c r="M2007" s="47"/>
      <c r="N2007" s="47">
        <f>H2007*M2007</f>
        <v>0</v>
      </c>
      <c r="O2007" s="48">
        <v>21</v>
      </c>
      <c r="P2007" s="48">
        <f>J2007*(O2007/100)</f>
        <v>0</v>
      </c>
      <c r="Q2007" s="48">
        <f>J2007+P2007</f>
        <v>0</v>
      </c>
      <c r="R2007" s="39"/>
      <c r="S2007" s="39"/>
      <c r="T2007" s="39"/>
    </row>
    <row r="2008" spans="1:20" s="40" customFormat="1" ht="12" outlineLevel="3">
      <c r="A2008" s="41"/>
      <c r="B2008" s="42"/>
      <c r="C2008" s="43">
        <v>25</v>
      </c>
      <c r="D2008" s="44" t="s">
        <v>79</v>
      </c>
      <c r="E2008" s="45" t="s">
        <v>1755</v>
      </c>
      <c r="F2008" s="46" t="s">
        <v>1756</v>
      </c>
      <c r="G2008" s="44" t="s">
        <v>304</v>
      </c>
      <c r="H2008" s="47">
        <v>3</v>
      </c>
      <c r="I2008" s="72"/>
      <c r="J2008" s="48">
        <f>H2008*I2008</f>
        <v>0</v>
      </c>
      <c r="K2008" s="47"/>
      <c r="L2008" s="47">
        <f>H2008*K2008</f>
        <v>0</v>
      </c>
      <c r="M2008" s="47"/>
      <c r="N2008" s="47">
        <f>H2008*M2008</f>
        <v>0</v>
      </c>
      <c r="O2008" s="48">
        <v>21</v>
      </c>
      <c r="P2008" s="48">
        <f>J2008*(O2008/100)</f>
        <v>0</v>
      </c>
      <c r="Q2008" s="48">
        <f>J2008+P2008</f>
        <v>0</v>
      </c>
      <c r="R2008" s="39"/>
      <c r="S2008" s="39"/>
      <c r="T2008" s="39"/>
    </row>
    <row r="2009" spans="1:20" s="40" customFormat="1" ht="12" outlineLevel="4">
      <c r="A2009" s="49"/>
      <c r="B2009" s="50"/>
      <c r="C2009" s="50"/>
      <c r="D2009" s="51"/>
      <c r="E2009" s="52" t="s">
        <v>14</v>
      </c>
      <c r="F2009" s="53" t="s">
        <v>1750</v>
      </c>
      <c r="G2009" s="51"/>
      <c r="H2009" s="54">
        <v>1</v>
      </c>
      <c r="I2009" s="55"/>
      <c r="J2009" s="56"/>
      <c r="K2009" s="54"/>
      <c r="L2009" s="54"/>
      <c r="M2009" s="54"/>
      <c r="N2009" s="54"/>
      <c r="O2009" s="56"/>
      <c r="P2009" s="56"/>
      <c r="Q2009" s="56"/>
      <c r="R2009" s="38"/>
      <c r="S2009" s="39"/>
    </row>
    <row r="2010" spans="1:20" s="40" customFormat="1" ht="12" outlineLevel="4">
      <c r="A2010" s="49"/>
      <c r="B2010" s="50"/>
      <c r="C2010" s="50"/>
      <c r="D2010" s="51"/>
      <c r="E2010" s="52"/>
      <c r="F2010" s="53" t="s">
        <v>1751</v>
      </c>
      <c r="G2010" s="51"/>
      <c r="H2010" s="54">
        <v>1</v>
      </c>
      <c r="I2010" s="55"/>
      <c r="J2010" s="56"/>
      <c r="K2010" s="54"/>
      <c r="L2010" s="54"/>
      <c r="M2010" s="54"/>
      <c r="N2010" s="54"/>
      <c r="O2010" s="56"/>
      <c r="P2010" s="56"/>
      <c r="Q2010" s="56"/>
      <c r="R2010" s="38"/>
      <c r="S2010" s="39"/>
    </row>
    <row r="2011" spans="1:20" s="40" customFormat="1" ht="12" outlineLevel="4">
      <c r="A2011" s="49"/>
      <c r="B2011" s="50"/>
      <c r="C2011" s="50"/>
      <c r="D2011" s="51"/>
      <c r="E2011" s="52"/>
      <c r="F2011" s="53" t="s">
        <v>1752</v>
      </c>
      <c r="G2011" s="51"/>
      <c r="H2011" s="54">
        <v>1</v>
      </c>
      <c r="I2011" s="55"/>
      <c r="J2011" s="56"/>
      <c r="K2011" s="54"/>
      <c r="L2011" s="54"/>
      <c r="M2011" s="54"/>
      <c r="N2011" s="54"/>
      <c r="O2011" s="56"/>
      <c r="P2011" s="56"/>
      <c r="Q2011" s="56"/>
      <c r="R2011" s="38"/>
      <c r="S2011" s="39"/>
    </row>
    <row r="2012" spans="1:20" s="40" customFormat="1" ht="7.5" customHeight="1" outlineLevel="4">
      <c r="A2012" s="39"/>
      <c r="B2012" s="57"/>
      <c r="C2012" s="58"/>
      <c r="D2012" s="59"/>
      <c r="E2012" s="60"/>
      <c r="F2012" s="61"/>
      <c r="G2012" s="59"/>
      <c r="H2012" s="62"/>
      <c r="I2012" s="63"/>
      <c r="J2012" s="64"/>
      <c r="K2012" s="65"/>
      <c r="L2012" s="65"/>
      <c r="M2012" s="65"/>
      <c r="N2012" s="65"/>
      <c r="O2012" s="64"/>
      <c r="P2012" s="64"/>
      <c r="Q2012" s="64"/>
      <c r="R2012" s="38"/>
      <c r="S2012" s="39"/>
    </row>
    <row r="2013" spans="1:20" s="40" customFormat="1" ht="12" outlineLevel="3">
      <c r="A2013" s="41"/>
      <c r="B2013" s="42"/>
      <c r="C2013" s="43">
        <v>26</v>
      </c>
      <c r="D2013" s="44" t="s">
        <v>123</v>
      </c>
      <c r="E2013" s="45" t="s">
        <v>1538</v>
      </c>
      <c r="F2013" s="46" t="s">
        <v>1539</v>
      </c>
      <c r="G2013" s="44" t="s">
        <v>304</v>
      </c>
      <c r="H2013" s="47">
        <v>3</v>
      </c>
      <c r="I2013" s="72"/>
      <c r="J2013" s="48">
        <f>H2013*I2013</f>
        <v>0</v>
      </c>
      <c r="K2013" s="47">
        <v>2.3999999999999998E-3</v>
      </c>
      <c r="L2013" s="47">
        <f>H2013*K2013</f>
        <v>7.1999999999999998E-3</v>
      </c>
      <c r="M2013" s="47"/>
      <c r="N2013" s="47">
        <f>H2013*M2013</f>
        <v>0</v>
      </c>
      <c r="O2013" s="48">
        <v>21</v>
      </c>
      <c r="P2013" s="48">
        <f>J2013*(O2013/100)</f>
        <v>0</v>
      </c>
      <c r="Q2013" s="48">
        <f>J2013+P2013</f>
        <v>0</v>
      </c>
      <c r="R2013" s="39"/>
      <c r="S2013" s="39"/>
      <c r="T2013" s="39"/>
    </row>
    <row r="2014" spans="1:20" s="40" customFormat="1" ht="12" outlineLevel="3">
      <c r="A2014" s="41"/>
      <c r="B2014" s="42"/>
      <c r="C2014" s="43">
        <v>27</v>
      </c>
      <c r="D2014" s="44" t="s">
        <v>79</v>
      </c>
      <c r="E2014" s="45" t="s">
        <v>1757</v>
      </c>
      <c r="F2014" s="46" t="s">
        <v>1758</v>
      </c>
      <c r="G2014" s="44" t="s">
        <v>304</v>
      </c>
      <c r="H2014" s="47">
        <v>11</v>
      </c>
      <c r="I2014" s="72"/>
      <c r="J2014" s="48">
        <f>H2014*I2014</f>
        <v>0</v>
      </c>
      <c r="K2014" s="47"/>
      <c r="L2014" s="47">
        <f>H2014*K2014</f>
        <v>0</v>
      </c>
      <c r="M2014" s="47"/>
      <c r="N2014" s="47">
        <f>H2014*M2014</f>
        <v>0</v>
      </c>
      <c r="O2014" s="48">
        <v>21</v>
      </c>
      <c r="P2014" s="48">
        <f>J2014*(O2014/100)</f>
        <v>0</v>
      </c>
      <c r="Q2014" s="48">
        <f>J2014+P2014</f>
        <v>0</v>
      </c>
      <c r="R2014" s="39"/>
      <c r="S2014" s="39"/>
      <c r="T2014" s="39"/>
    </row>
    <row r="2015" spans="1:20" s="40" customFormat="1" ht="12" outlineLevel="4">
      <c r="A2015" s="49"/>
      <c r="B2015" s="50"/>
      <c r="C2015" s="50"/>
      <c r="D2015" s="51"/>
      <c r="E2015" s="52" t="s">
        <v>14</v>
      </c>
      <c r="F2015" s="53" t="s">
        <v>1694</v>
      </c>
      <c r="G2015" s="51"/>
      <c r="H2015" s="54">
        <v>0</v>
      </c>
      <c r="I2015" s="55"/>
      <c r="J2015" s="56"/>
      <c r="K2015" s="54"/>
      <c r="L2015" s="54"/>
      <c r="M2015" s="54"/>
      <c r="N2015" s="54"/>
      <c r="O2015" s="56"/>
      <c r="P2015" s="56"/>
      <c r="Q2015" s="56"/>
      <c r="R2015" s="38"/>
      <c r="S2015" s="39"/>
    </row>
    <row r="2016" spans="1:20" s="40" customFormat="1" ht="12" outlineLevel="4">
      <c r="A2016" s="49"/>
      <c r="B2016" s="50"/>
      <c r="C2016" s="50"/>
      <c r="D2016" s="51"/>
      <c r="E2016" s="52"/>
      <c r="F2016" s="53" t="s">
        <v>221</v>
      </c>
      <c r="G2016" s="51"/>
      <c r="H2016" s="54">
        <v>0</v>
      </c>
      <c r="I2016" s="55"/>
      <c r="J2016" s="56"/>
      <c r="K2016" s="54"/>
      <c r="L2016" s="54"/>
      <c r="M2016" s="54"/>
      <c r="N2016" s="54"/>
      <c r="O2016" s="56"/>
      <c r="P2016" s="56"/>
      <c r="Q2016" s="56"/>
      <c r="R2016" s="38"/>
      <c r="S2016" s="39"/>
    </row>
    <row r="2017" spans="1:20" s="40" customFormat="1" ht="12" outlineLevel="4">
      <c r="A2017" s="49"/>
      <c r="B2017" s="50"/>
      <c r="C2017" s="50"/>
      <c r="D2017" s="51"/>
      <c r="E2017" s="52"/>
      <c r="F2017" s="53" t="s">
        <v>1429</v>
      </c>
      <c r="G2017" s="51"/>
      <c r="H2017" s="54">
        <v>2</v>
      </c>
      <c r="I2017" s="55"/>
      <c r="J2017" s="56"/>
      <c r="K2017" s="54"/>
      <c r="L2017" s="54"/>
      <c r="M2017" s="54"/>
      <c r="N2017" s="54"/>
      <c r="O2017" s="56"/>
      <c r="P2017" s="56"/>
      <c r="Q2017" s="56"/>
      <c r="R2017" s="38"/>
      <c r="S2017" s="39"/>
    </row>
    <row r="2018" spans="1:20" s="40" customFormat="1" ht="12" outlineLevel="4">
      <c r="A2018" s="49"/>
      <c r="B2018" s="50"/>
      <c r="C2018" s="50"/>
      <c r="D2018" s="51"/>
      <c r="E2018" s="52"/>
      <c r="F2018" s="53" t="s">
        <v>229</v>
      </c>
      <c r="G2018" s="51"/>
      <c r="H2018" s="54">
        <v>0</v>
      </c>
      <c r="I2018" s="55"/>
      <c r="J2018" s="56"/>
      <c r="K2018" s="54"/>
      <c r="L2018" s="54"/>
      <c r="M2018" s="54"/>
      <c r="N2018" s="54"/>
      <c r="O2018" s="56"/>
      <c r="P2018" s="56"/>
      <c r="Q2018" s="56"/>
      <c r="R2018" s="38"/>
      <c r="S2018" s="39"/>
    </row>
    <row r="2019" spans="1:20" s="40" customFormat="1" ht="12" outlineLevel="4">
      <c r="A2019" s="49"/>
      <c r="B2019" s="50"/>
      <c r="C2019" s="50"/>
      <c r="D2019" s="51"/>
      <c r="E2019" s="52"/>
      <c r="F2019" s="53" t="s">
        <v>1554</v>
      </c>
      <c r="G2019" s="51"/>
      <c r="H2019" s="54">
        <v>9</v>
      </c>
      <c r="I2019" s="55"/>
      <c r="J2019" s="56"/>
      <c r="K2019" s="54"/>
      <c r="L2019" s="54"/>
      <c r="M2019" s="54"/>
      <c r="N2019" s="54"/>
      <c r="O2019" s="56"/>
      <c r="P2019" s="56"/>
      <c r="Q2019" s="56"/>
      <c r="R2019" s="38"/>
      <c r="S2019" s="39"/>
    </row>
    <row r="2020" spans="1:20" s="40" customFormat="1" ht="7.5" customHeight="1" outlineLevel="4">
      <c r="A2020" s="39"/>
      <c r="B2020" s="57"/>
      <c r="C2020" s="58"/>
      <c r="D2020" s="59"/>
      <c r="E2020" s="60"/>
      <c r="F2020" s="61"/>
      <c r="G2020" s="59"/>
      <c r="H2020" s="62"/>
      <c r="I2020" s="63"/>
      <c r="J2020" s="64"/>
      <c r="K2020" s="65"/>
      <c r="L2020" s="65"/>
      <c r="M2020" s="65"/>
      <c r="N2020" s="65"/>
      <c r="O2020" s="64"/>
      <c r="P2020" s="64"/>
      <c r="Q2020" s="64"/>
      <c r="R2020" s="38"/>
      <c r="S2020" s="39"/>
    </row>
    <row r="2021" spans="1:20" s="40" customFormat="1" ht="12" outlineLevel="3">
      <c r="A2021" s="41"/>
      <c r="B2021" s="42"/>
      <c r="C2021" s="43">
        <v>28</v>
      </c>
      <c r="D2021" s="44" t="s">
        <v>123</v>
      </c>
      <c r="E2021" s="45" t="s">
        <v>1759</v>
      </c>
      <c r="F2021" s="46" t="s">
        <v>1760</v>
      </c>
      <c r="G2021" s="44" t="s">
        <v>304</v>
      </c>
      <c r="H2021" s="47">
        <v>11</v>
      </c>
      <c r="I2021" s="72"/>
      <c r="J2021" s="48">
        <f>H2021*I2021</f>
        <v>0</v>
      </c>
      <c r="K2021" s="47">
        <v>1.1000000000000001E-3</v>
      </c>
      <c r="L2021" s="47">
        <f>H2021*K2021</f>
        <v>1.2100000000000001E-2</v>
      </c>
      <c r="M2021" s="47"/>
      <c r="N2021" s="47">
        <f>H2021*M2021</f>
        <v>0</v>
      </c>
      <c r="O2021" s="48">
        <v>21</v>
      </c>
      <c r="P2021" s="48">
        <f>J2021*(O2021/100)</f>
        <v>0</v>
      </c>
      <c r="Q2021" s="48">
        <f>J2021+P2021</f>
        <v>0</v>
      </c>
      <c r="R2021" s="39"/>
      <c r="S2021" s="39"/>
      <c r="T2021" s="39"/>
    </row>
    <row r="2022" spans="1:20" s="40" customFormat="1" ht="12" outlineLevel="3">
      <c r="A2022" s="41"/>
      <c r="B2022" s="42"/>
      <c r="C2022" s="43">
        <v>29</v>
      </c>
      <c r="D2022" s="44" t="s">
        <v>79</v>
      </c>
      <c r="E2022" s="45" t="s">
        <v>1761</v>
      </c>
      <c r="F2022" s="46" t="s">
        <v>1762</v>
      </c>
      <c r="G2022" s="44" t="s">
        <v>1119</v>
      </c>
      <c r="H2022" s="47">
        <v>1.79</v>
      </c>
      <c r="I2022" s="72"/>
      <c r="J2022" s="48">
        <f>H2022*I2022</f>
        <v>0</v>
      </c>
      <c r="K2022" s="47"/>
      <c r="L2022" s="47">
        <f>H2022*K2022</f>
        <v>0</v>
      </c>
      <c r="M2022" s="47"/>
      <c r="N2022" s="47">
        <f>H2022*M2022</f>
        <v>0</v>
      </c>
      <c r="O2022" s="48">
        <v>21</v>
      </c>
      <c r="P2022" s="48">
        <f>J2022*(O2022/100)</f>
        <v>0</v>
      </c>
      <c r="Q2022" s="48">
        <f>J2022+P2022</f>
        <v>0</v>
      </c>
      <c r="R2022" s="39"/>
      <c r="S2022" s="39"/>
      <c r="T2022" s="39"/>
    </row>
    <row r="2023" spans="1:20" s="40" customFormat="1" ht="12" outlineLevel="3">
      <c r="B2023" s="38"/>
      <c r="C2023" s="38"/>
      <c r="D2023" s="38"/>
      <c r="E2023" s="38"/>
      <c r="F2023" s="38"/>
      <c r="G2023" s="38"/>
      <c r="H2023" s="38"/>
      <c r="I2023" s="39"/>
      <c r="J2023" s="39"/>
      <c r="K2023" s="38"/>
      <c r="L2023" s="38"/>
      <c r="M2023" s="38"/>
      <c r="N2023" s="38"/>
      <c r="O2023" s="38"/>
      <c r="P2023" s="39"/>
      <c r="Q2023" s="39"/>
    </row>
    <row r="2024" spans="1:20" s="40" customFormat="1" ht="12" outlineLevel="2">
      <c r="A2024" s="16" t="s">
        <v>56</v>
      </c>
      <c r="B2024" s="29">
        <v>3</v>
      </c>
      <c r="C2024" s="30"/>
      <c r="D2024" s="31" t="s">
        <v>78</v>
      </c>
      <c r="E2024" s="31"/>
      <c r="F2024" s="17" t="s">
        <v>57</v>
      </c>
      <c r="G2024" s="31"/>
      <c r="H2024" s="32"/>
      <c r="I2024" s="33"/>
      <c r="J2024" s="18">
        <f>SUBTOTAL(9,J2025:J2296)</f>
        <v>0</v>
      </c>
      <c r="K2024" s="32"/>
      <c r="L2024" s="19">
        <f>SUBTOTAL(9,L2025:L2296)</f>
        <v>15.55757183090909</v>
      </c>
      <c r="M2024" s="32"/>
      <c r="N2024" s="19">
        <f>SUBTOTAL(9,N2025:N2296)</f>
        <v>14.372116310000001</v>
      </c>
      <c r="O2024" s="34"/>
      <c r="P2024" s="18">
        <f>SUBTOTAL(9,P2025:P2296)</f>
        <v>0</v>
      </c>
      <c r="Q2024" s="18">
        <f>SUBTOTAL(9,Q2025:Q2296)</f>
        <v>0</v>
      </c>
      <c r="R2024" s="38"/>
      <c r="S2024" s="39"/>
      <c r="T2024" s="39"/>
    </row>
    <row r="2025" spans="1:20" s="40" customFormat="1" ht="12" outlineLevel="3">
      <c r="A2025" s="41"/>
      <c r="B2025" s="42"/>
      <c r="C2025" s="43">
        <v>1</v>
      </c>
      <c r="D2025" s="44" t="s">
        <v>79</v>
      </c>
      <c r="E2025" s="45" t="s">
        <v>1763</v>
      </c>
      <c r="F2025" s="46" t="s">
        <v>1764</v>
      </c>
      <c r="G2025" s="44" t="s">
        <v>130</v>
      </c>
      <c r="H2025" s="47">
        <v>359.17520000000007</v>
      </c>
      <c r="I2025" s="72"/>
      <c r="J2025" s="48">
        <f>H2025*I2025</f>
        <v>0</v>
      </c>
      <c r="K2025" s="47"/>
      <c r="L2025" s="47">
        <f>H2025*K2025</f>
        <v>0</v>
      </c>
      <c r="M2025" s="47">
        <v>3.5299999999999998E-2</v>
      </c>
      <c r="N2025" s="47">
        <f>H2025*M2025</f>
        <v>12.678884560000002</v>
      </c>
      <c r="O2025" s="48">
        <v>21</v>
      </c>
      <c r="P2025" s="48">
        <f>J2025*(O2025/100)</f>
        <v>0</v>
      </c>
      <c r="Q2025" s="48">
        <f>J2025+P2025</f>
        <v>0</v>
      </c>
      <c r="R2025" s="39"/>
      <c r="S2025" s="39"/>
      <c r="T2025" s="39"/>
    </row>
    <row r="2026" spans="1:20" s="40" customFormat="1" ht="12" outlineLevel="4">
      <c r="A2026" s="49"/>
      <c r="B2026" s="50"/>
      <c r="C2026" s="50"/>
      <c r="D2026" s="51"/>
      <c r="E2026" s="52" t="s">
        <v>14</v>
      </c>
      <c r="F2026" s="53" t="s">
        <v>264</v>
      </c>
      <c r="G2026" s="51"/>
      <c r="H2026" s="54">
        <v>0</v>
      </c>
      <c r="I2026" s="55"/>
      <c r="J2026" s="56"/>
      <c r="K2026" s="54"/>
      <c r="L2026" s="54"/>
      <c r="M2026" s="54"/>
      <c r="N2026" s="54"/>
      <c r="O2026" s="56"/>
      <c r="P2026" s="56"/>
      <c r="Q2026" s="56"/>
      <c r="R2026" s="38"/>
      <c r="S2026" s="39"/>
    </row>
    <row r="2027" spans="1:20" s="40" customFormat="1" ht="12" outlineLevel="4">
      <c r="A2027" s="49"/>
      <c r="B2027" s="50"/>
      <c r="C2027" s="50"/>
      <c r="D2027" s="51"/>
      <c r="E2027" s="52"/>
      <c r="F2027" s="53" t="s">
        <v>1765</v>
      </c>
      <c r="G2027" s="51"/>
      <c r="H2027" s="54">
        <v>30.2</v>
      </c>
      <c r="I2027" s="55"/>
      <c r="J2027" s="56"/>
      <c r="K2027" s="54"/>
      <c r="L2027" s="54"/>
      <c r="M2027" s="54"/>
      <c r="N2027" s="54"/>
      <c r="O2027" s="56"/>
      <c r="P2027" s="56"/>
      <c r="Q2027" s="56"/>
      <c r="R2027" s="38"/>
      <c r="S2027" s="39"/>
    </row>
    <row r="2028" spans="1:20" s="40" customFormat="1" ht="12" outlineLevel="4">
      <c r="A2028" s="49"/>
      <c r="B2028" s="50"/>
      <c r="C2028" s="50"/>
      <c r="D2028" s="51"/>
      <c r="E2028" s="52"/>
      <c r="F2028" s="53" t="s">
        <v>1766</v>
      </c>
      <c r="G2028" s="51"/>
      <c r="H2028" s="54">
        <v>27.8</v>
      </c>
      <c r="I2028" s="55"/>
      <c r="J2028" s="56"/>
      <c r="K2028" s="54"/>
      <c r="L2028" s="54"/>
      <c r="M2028" s="54"/>
      <c r="N2028" s="54"/>
      <c r="O2028" s="56"/>
      <c r="P2028" s="56"/>
      <c r="Q2028" s="56"/>
      <c r="R2028" s="38"/>
      <c r="S2028" s="39"/>
    </row>
    <row r="2029" spans="1:20" s="40" customFormat="1" ht="12" outlineLevel="4">
      <c r="A2029" s="49"/>
      <c r="B2029" s="50"/>
      <c r="C2029" s="50"/>
      <c r="D2029" s="51"/>
      <c r="E2029" s="52"/>
      <c r="F2029" s="53" t="s">
        <v>1767</v>
      </c>
      <c r="G2029" s="51"/>
      <c r="H2029" s="54">
        <v>30.31</v>
      </c>
      <c r="I2029" s="55"/>
      <c r="J2029" s="56"/>
      <c r="K2029" s="54"/>
      <c r="L2029" s="54"/>
      <c r="M2029" s="54"/>
      <c r="N2029" s="54"/>
      <c r="O2029" s="56"/>
      <c r="P2029" s="56"/>
      <c r="Q2029" s="56"/>
      <c r="R2029" s="38"/>
      <c r="S2029" s="39"/>
    </row>
    <row r="2030" spans="1:20" s="40" customFormat="1" ht="12" outlineLevel="4">
      <c r="A2030" s="49"/>
      <c r="B2030" s="50"/>
      <c r="C2030" s="50"/>
      <c r="D2030" s="51"/>
      <c r="E2030" s="52"/>
      <c r="F2030" s="53" t="s">
        <v>1768</v>
      </c>
      <c r="G2030" s="51"/>
      <c r="H2030" s="54">
        <v>2.35</v>
      </c>
      <c r="I2030" s="55"/>
      <c r="J2030" s="56"/>
      <c r="K2030" s="54"/>
      <c r="L2030" s="54"/>
      <c r="M2030" s="54"/>
      <c r="N2030" s="54"/>
      <c r="O2030" s="56"/>
      <c r="P2030" s="56"/>
      <c r="Q2030" s="56"/>
      <c r="R2030" s="38"/>
      <c r="S2030" s="39"/>
    </row>
    <row r="2031" spans="1:20" s="40" customFormat="1" ht="12" outlineLevel="4">
      <c r="A2031" s="49"/>
      <c r="B2031" s="50"/>
      <c r="C2031" s="50"/>
      <c r="D2031" s="51"/>
      <c r="E2031" s="52"/>
      <c r="F2031" s="53" t="s">
        <v>1769</v>
      </c>
      <c r="G2031" s="51"/>
      <c r="H2031" s="54">
        <v>1.8</v>
      </c>
      <c r="I2031" s="55"/>
      <c r="J2031" s="56"/>
      <c r="K2031" s="54"/>
      <c r="L2031" s="54"/>
      <c r="M2031" s="54"/>
      <c r="N2031" s="54"/>
      <c r="O2031" s="56"/>
      <c r="P2031" s="56"/>
      <c r="Q2031" s="56"/>
      <c r="R2031" s="38"/>
      <c r="S2031" s="39"/>
    </row>
    <row r="2032" spans="1:20" s="40" customFormat="1" ht="12" outlineLevel="4">
      <c r="A2032" s="49"/>
      <c r="B2032" s="50"/>
      <c r="C2032" s="50"/>
      <c r="D2032" s="51"/>
      <c r="E2032" s="52"/>
      <c r="F2032" s="53" t="s">
        <v>1770</v>
      </c>
      <c r="G2032" s="51"/>
      <c r="H2032" s="54">
        <v>5.9</v>
      </c>
      <c r="I2032" s="55"/>
      <c r="J2032" s="56"/>
      <c r="K2032" s="54"/>
      <c r="L2032" s="54"/>
      <c r="M2032" s="54"/>
      <c r="N2032" s="54"/>
      <c r="O2032" s="56"/>
      <c r="P2032" s="56"/>
      <c r="Q2032" s="56"/>
      <c r="R2032" s="38"/>
      <c r="S2032" s="39"/>
    </row>
    <row r="2033" spans="1:19" s="40" customFormat="1" ht="12" outlineLevel="4">
      <c r="A2033" s="49"/>
      <c r="B2033" s="50"/>
      <c r="C2033" s="50"/>
      <c r="D2033" s="51"/>
      <c r="E2033" s="52"/>
      <c r="F2033" s="53" t="s">
        <v>1771</v>
      </c>
      <c r="G2033" s="51"/>
      <c r="H2033" s="54">
        <v>2.23</v>
      </c>
      <c r="I2033" s="55"/>
      <c r="J2033" s="56"/>
      <c r="K2033" s="54"/>
      <c r="L2033" s="54"/>
      <c r="M2033" s="54"/>
      <c r="N2033" s="54"/>
      <c r="O2033" s="56"/>
      <c r="P2033" s="56"/>
      <c r="Q2033" s="56"/>
      <c r="R2033" s="38"/>
      <c r="S2033" s="39"/>
    </row>
    <row r="2034" spans="1:19" s="40" customFormat="1" ht="12" outlineLevel="4">
      <c r="A2034" s="49"/>
      <c r="B2034" s="50"/>
      <c r="C2034" s="50"/>
      <c r="D2034" s="51"/>
      <c r="E2034" s="52"/>
      <c r="F2034" s="53" t="s">
        <v>1772</v>
      </c>
      <c r="G2034" s="51"/>
      <c r="H2034" s="54">
        <v>33.200000000000003</v>
      </c>
      <c r="I2034" s="55"/>
      <c r="J2034" s="56"/>
      <c r="K2034" s="54"/>
      <c r="L2034" s="54"/>
      <c r="M2034" s="54"/>
      <c r="N2034" s="54"/>
      <c r="O2034" s="56"/>
      <c r="P2034" s="56"/>
      <c r="Q2034" s="56"/>
      <c r="R2034" s="38"/>
      <c r="S2034" s="39"/>
    </row>
    <row r="2035" spans="1:19" s="40" customFormat="1" ht="12" outlineLevel="4">
      <c r="A2035" s="49"/>
      <c r="B2035" s="50"/>
      <c r="C2035" s="50"/>
      <c r="D2035" s="51"/>
      <c r="E2035" s="52"/>
      <c r="F2035" s="53" t="s">
        <v>1773</v>
      </c>
      <c r="G2035" s="51"/>
      <c r="H2035" s="54">
        <v>1.21</v>
      </c>
      <c r="I2035" s="55"/>
      <c r="J2035" s="56"/>
      <c r="K2035" s="54"/>
      <c r="L2035" s="54"/>
      <c r="M2035" s="54"/>
      <c r="N2035" s="54"/>
      <c r="O2035" s="56"/>
      <c r="P2035" s="56"/>
      <c r="Q2035" s="56"/>
      <c r="R2035" s="38"/>
      <c r="S2035" s="39"/>
    </row>
    <row r="2036" spans="1:19" s="40" customFormat="1" ht="12" outlineLevel="4">
      <c r="A2036" s="49"/>
      <c r="B2036" s="50"/>
      <c r="C2036" s="50"/>
      <c r="D2036" s="51"/>
      <c r="E2036" s="52"/>
      <c r="F2036" s="53" t="s">
        <v>1774</v>
      </c>
      <c r="G2036" s="51"/>
      <c r="H2036" s="54">
        <v>1.54</v>
      </c>
      <c r="I2036" s="55"/>
      <c r="J2036" s="56"/>
      <c r="K2036" s="54"/>
      <c r="L2036" s="54"/>
      <c r="M2036" s="54"/>
      <c r="N2036" s="54"/>
      <c r="O2036" s="56"/>
      <c r="P2036" s="56"/>
      <c r="Q2036" s="56"/>
      <c r="R2036" s="38"/>
      <c r="S2036" s="39"/>
    </row>
    <row r="2037" spans="1:19" s="40" customFormat="1" ht="12" outlineLevel="4">
      <c r="A2037" s="49"/>
      <c r="B2037" s="50"/>
      <c r="C2037" s="50"/>
      <c r="D2037" s="51"/>
      <c r="E2037" s="52"/>
      <c r="F2037" s="53" t="s">
        <v>1775</v>
      </c>
      <c r="G2037" s="51"/>
      <c r="H2037" s="54">
        <v>4.2</v>
      </c>
      <c r="I2037" s="55"/>
      <c r="J2037" s="56"/>
      <c r="K2037" s="54"/>
      <c r="L2037" s="54"/>
      <c r="M2037" s="54"/>
      <c r="N2037" s="54"/>
      <c r="O2037" s="56"/>
      <c r="P2037" s="56"/>
      <c r="Q2037" s="56"/>
      <c r="R2037" s="38"/>
      <c r="S2037" s="39"/>
    </row>
    <row r="2038" spans="1:19" s="40" customFormat="1" ht="12" outlineLevel="4">
      <c r="A2038" s="49"/>
      <c r="B2038" s="50"/>
      <c r="C2038" s="50"/>
      <c r="D2038" s="51"/>
      <c r="E2038" s="52"/>
      <c r="F2038" s="53" t="s">
        <v>272</v>
      </c>
      <c r="G2038" s="51"/>
      <c r="H2038" s="54">
        <v>0</v>
      </c>
      <c r="I2038" s="55"/>
      <c r="J2038" s="56"/>
      <c r="K2038" s="54"/>
      <c r="L2038" s="54"/>
      <c r="M2038" s="54"/>
      <c r="N2038" s="54"/>
      <c r="O2038" s="56"/>
      <c r="P2038" s="56"/>
      <c r="Q2038" s="56"/>
      <c r="R2038" s="38"/>
      <c r="S2038" s="39"/>
    </row>
    <row r="2039" spans="1:19" s="40" customFormat="1" ht="12" outlineLevel="4">
      <c r="A2039" s="49"/>
      <c r="B2039" s="50"/>
      <c r="C2039" s="50"/>
      <c r="D2039" s="51"/>
      <c r="E2039" s="52"/>
      <c r="F2039" s="53" t="s">
        <v>1776</v>
      </c>
      <c r="G2039" s="51"/>
      <c r="H2039" s="54">
        <v>2.4</v>
      </c>
      <c r="I2039" s="55"/>
      <c r="J2039" s="56"/>
      <c r="K2039" s="54"/>
      <c r="L2039" s="54"/>
      <c r="M2039" s="54"/>
      <c r="N2039" s="54"/>
      <c r="O2039" s="56"/>
      <c r="P2039" s="56"/>
      <c r="Q2039" s="56"/>
      <c r="R2039" s="38"/>
      <c r="S2039" s="39"/>
    </row>
    <row r="2040" spans="1:19" s="40" customFormat="1" ht="12" outlineLevel="4">
      <c r="A2040" s="49"/>
      <c r="B2040" s="50"/>
      <c r="C2040" s="50"/>
      <c r="D2040" s="51"/>
      <c r="E2040" s="52"/>
      <c r="F2040" s="53" t="s">
        <v>1777</v>
      </c>
      <c r="G2040" s="51"/>
      <c r="H2040" s="54">
        <v>0.98</v>
      </c>
      <c r="I2040" s="55"/>
      <c r="J2040" s="56"/>
      <c r="K2040" s="54"/>
      <c r="L2040" s="54"/>
      <c r="M2040" s="54"/>
      <c r="N2040" s="54"/>
      <c r="O2040" s="56"/>
      <c r="P2040" s="56"/>
      <c r="Q2040" s="56"/>
      <c r="R2040" s="38"/>
      <c r="S2040" s="39"/>
    </row>
    <row r="2041" spans="1:19" s="40" customFormat="1" ht="12" outlineLevel="4">
      <c r="A2041" s="49"/>
      <c r="B2041" s="50"/>
      <c r="C2041" s="50"/>
      <c r="D2041" s="51"/>
      <c r="E2041" s="52"/>
      <c r="F2041" s="53" t="s">
        <v>1778</v>
      </c>
      <c r="G2041" s="51"/>
      <c r="H2041" s="54">
        <v>10.5</v>
      </c>
      <c r="I2041" s="55"/>
      <c r="J2041" s="56"/>
      <c r="K2041" s="54"/>
      <c r="L2041" s="54"/>
      <c r="M2041" s="54"/>
      <c r="N2041" s="54"/>
      <c r="O2041" s="56"/>
      <c r="P2041" s="56"/>
      <c r="Q2041" s="56"/>
      <c r="R2041" s="38"/>
      <c r="S2041" s="39"/>
    </row>
    <row r="2042" spans="1:19" s="40" customFormat="1" ht="12" outlineLevel="4">
      <c r="A2042" s="49"/>
      <c r="B2042" s="50"/>
      <c r="C2042" s="50"/>
      <c r="D2042" s="51"/>
      <c r="E2042" s="52"/>
      <c r="F2042" s="53" t="s">
        <v>1779</v>
      </c>
      <c r="G2042" s="51"/>
      <c r="H2042" s="54">
        <v>6.9</v>
      </c>
      <c r="I2042" s="55"/>
      <c r="J2042" s="56"/>
      <c r="K2042" s="54"/>
      <c r="L2042" s="54"/>
      <c r="M2042" s="54"/>
      <c r="N2042" s="54"/>
      <c r="O2042" s="56"/>
      <c r="P2042" s="56"/>
      <c r="Q2042" s="56"/>
      <c r="R2042" s="38"/>
      <c r="S2042" s="39"/>
    </row>
    <row r="2043" spans="1:19" s="40" customFormat="1" ht="12" outlineLevel="4">
      <c r="A2043" s="49"/>
      <c r="B2043" s="50"/>
      <c r="C2043" s="50"/>
      <c r="D2043" s="51"/>
      <c r="E2043" s="52"/>
      <c r="F2043" s="53" t="s">
        <v>1780</v>
      </c>
      <c r="G2043" s="51"/>
      <c r="H2043" s="54">
        <v>2.9</v>
      </c>
      <c r="I2043" s="55"/>
      <c r="J2043" s="56"/>
      <c r="K2043" s="54"/>
      <c r="L2043" s="54"/>
      <c r="M2043" s="54"/>
      <c r="N2043" s="54"/>
      <c r="O2043" s="56"/>
      <c r="P2043" s="56"/>
      <c r="Q2043" s="56"/>
      <c r="R2043" s="38"/>
      <c r="S2043" s="39"/>
    </row>
    <row r="2044" spans="1:19" s="40" customFormat="1" ht="12" outlineLevel="4">
      <c r="A2044" s="49"/>
      <c r="B2044" s="50"/>
      <c r="C2044" s="50"/>
      <c r="D2044" s="51"/>
      <c r="E2044" s="52"/>
      <c r="F2044" s="53" t="s">
        <v>1781</v>
      </c>
      <c r="G2044" s="51"/>
      <c r="H2044" s="54">
        <v>4.2</v>
      </c>
      <c r="I2044" s="55"/>
      <c r="J2044" s="56"/>
      <c r="K2044" s="54"/>
      <c r="L2044" s="54"/>
      <c r="M2044" s="54"/>
      <c r="N2044" s="54"/>
      <c r="O2044" s="56"/>
      <c r="P2044" s="56"/>
      <c r="Q2044" s="56"/>
      <c r="R2044" s="38"/>
      <c r="S2044" s="39"/>
    </row>
    <row r="2045" spans="1:19" s="40" customFormat="1" ht="12" outlineLevel="4">
      <c r="A2045" s="49"/>
      <c r="B2045" s="50"/>
      <c r="C2045" s="50"/>
      <c r="D2045" s="51"/>
      <c r="E2045" s="52"/>
      <c r="F2045" s="53" t="s">
        <v>1782</v>
      </c>
      <c r="G2045" s="51"/>
      <c r="H2045" s="54">
        <v>9.8000000000000007</v>
      </c>
      <c r="I2045" s="55"/>
      <c r="J2045" s="56"/>
      <c r="K2045" s="54"/>
      <c r="L2045" s="54"/>
      <c r="M2045" s="54"/>
      <c r="N2045" s="54"/>
      <c r="O2045" s="56"/>
      <c r="P2045" s="56"/>
      <c r="Q2045" s="56"/>
      <c r="R2045" s="38"/>
      <c r="S2045" s="39"/>
    </row>
    <row r="2046" spans="1:19" s="40" customFormat="1" ht="12" outlineLevel="4">
      <c r="A2046" s="49"/>
      <c r="B2046" s="50"/>
      <c r="C2046" s="50"/>
      <c r="D2046" s="51"/>
      <c r="E2046" s="52"/>
      <c r="F2046" s="53" t="s">
        <v>1783</v>
      </c>
      <c r="G2046" s="51"/>
      <c r="H2046" s="54">
        <v>1.8</v>
      </c>
      <c r="I2046" s="55"/>
      <c r="J2046" s="56"/>
      <c r="K2046" s="54"/>
      <c r="L2046" s="54"/>
      <c r="M2046" s="54"/>
      <c r="N2046" s="54"/>
      <c r="O2046" s="56"/>
      <c r="P2046" s="56"/>
      <c r="Q2046" s="56"/>
      <c r="R2046" s="38"/>
      <c r="S2046" s="39"/>
    </row>
    <row r="2047" spans="1:19" s="40" customFormat="1" ht="12" outlineLevel="4">
      <c r="A2047" s="49"/>
      <c r="B2047" s="50"/>
      <c r="C2047" s="50"/>
      <c r="D2047" s="51"/>
      <c r="E2047" s="52"/>
      <c r="F2047" s="53" t="s">
        <v>1784</v>
      </c>
      <c r="G2047" s="51"/>
      <c r="H2047" s="54">
        <v>1.8</v>
      </c>
      <c r="I2047" s="55"/>
      <c r="J2047" s="56"/>
      <c r="K2047" s="54"/>
      <c r="L2047" s="54"/>
      <c r="M2047" s="54"/>
      <c r="N2047" s="54"/>
      <c r="O2047" s="56"/>
      <c r="P2047" s="56"/>
      <c r="Q2047" s="56"/>
      <c r="R2047" s="38"/>
      <c r="S2047" s="39"/>
    </row>
    <row r="2048" spans="1:19" s="40" customFormat="1" ht="12" outlineLevel="4">
      <c r="A2048" s="49"/>
      <c r="B2048" s="50"/>
      <c r="C2048" s="50"/>
      <c r="D2048" s="51"/>
      <c r="E2048" s="52"/>
      <c r="F2048" s="53" t="s">
        <v>1785</v>
      </c>
      <c r="G2048" s="51"/>
      <c r="H2048" s="54">
        <v>6.3</v>
      </c>
      <c r="I2048" s="55"/>
      <c r="J2048" s="56"/>
      <c r="K2048" s="54"/>
      <c r="L2048" s="54"/>
      <c r="M2048" s="54"/>
      <c r="N2048" s="54"/>
      <c r="O2048" s="56"/>
      <c r="P2048" s="56"/>
      <c r="Q2048" s="56"/>
      <c r="R2048" s="38"/>
      <c r="S2048" s="39"/>
    </row>
    <row r="2049" spans="1:19" s="40" customFormat="1" ht="12" outlineLevel="4">
      <c r="A2049" s="49"/>
      <c r="B2049" s="50"/>
      <c r="C2049" s="50"/>
      <c r="D2049" s="51"/>
      <c r="E2049" s="52"/>
      <c r="F2049" s="53" t="s">
        <v>1786</v>
      </c>
      <c r="G2049" s="51"/>
      <c r="H2049" s="54">
        <v>1.8</v>
      </c>
      <c r="I2049" s="55"/>
      <c r="J2049" s="56"/>
      <c r="K2049" s="54"/>
      <c r="L2049" s="54"/>
      <c r="M2049" s="54"/>
      <c r="N2049" s="54"/>
      <c r="O2049" s="56"/>
      <c r="P2049" s="56"/>
      <c r="Q2049" s="56"/>
      <c r="R2049" s="38"/>
      <c r="S2049" s="39"/>
    </row>
    <row r="2050" spans="1:19" s="40" customFormat="1" ht="12" outlineLevel="4">
      <c r="A2050" s="49"/>
      <c r="B2050" s="50"/>
      <c r="C2050" s="50"/>
      <c r="D2050" s="51"/>
      <c r="E2050" s="52"/>
      <c r="F2050" s="53" t="s">
        <v>1787</v>
      </c>
      <c r="G2050" s="51"/>
      <c r="H2050" s="54">
        <v>1.8</v>
      </c>
      <c r="I2050" s="55"/>
      <c r="J2050" s="56"/>
      <c r="K2050" s="54"/>
      <c r="L2050" s="54"/>
      <c r="M2050" s="54"/>
      <c r="N2050" s="54"/>
      <c r="O2050" s="56"/>
      <c r="P2050" s="56"/>
      <c r="Q2050" s="56"/>
      <c r="R2050" s="38"/>
      <c r="S2050" s="39"/>
    </row>
    <row r="2051" spans="1:19" s="40" customFormat="1" ht="12" outlineLevel="4">
      <c r="A2051" s="49"/>
      <c r="B2051" s="50"/>
      <c r="C2051" s="50"/>
      <c r="D2051" s="51"/>
      <c r="E2051" s="52"/>
      <c r="F2051" s="53" t="s">
        <v>1788</v>
      </c>
      <c r="G2051" s="51"/>
      <c r="H2051" s="54">
        <v>6.9</v>
      </c>
      <c r="I2051" s="55"/>
      <c r="J2051" s="56"/>
      <c r="K2051" s="54"/>
      <c r="L2051" s="54"/>
      <c r="M2051" s="54"/>
      <c r="N2051" s="54"/>
      <c r="O2051" s="56"/>
      <c r="P2051" s="56"/>
      <c r="Q2051" s="56"/>
      <c r="R2051" s="38"/>
      <c r="S2051" s="39"/>
    </row>
    <row r="2052" spans="1:19" s="40" customFormat="1" ht="12" outlineLevel="4">
      <c r="A2052" s="49"/>
      <c r="B2052" s="50"/>
      <c r="C2052" s="50"/>
      <c r="D2052" s="51"/>
      <c r="E2052" s="52"/>
      <c r="F2052" s="53" t="s">
        <v>1789</v>
      </c>
      <c r="G2052" s="51"/>
      <c r="H2052" s="54">
        <v>8.5</v>
      </c>
      <c r="I2052" s="55"/>
      <c r="J2052" s="56"/>
      <c r="K2052" s="54"/>
      <c r="L2052" s="54"/>
      <c r="M2052" s="54"/>
      <c r="N2052" s="54"/>
      <c r="O2052" s="56"/>
      <c r="P2052" s="56"/>
      <c r="Q2052" s="56"/>
      <c r="R2052" s="38"/>
      <c r="S2052" s="39"/>
    </row>
    <row r="2053" spans="1:19" s="40" customFormat="1" ht="12" outlineLevel="4">
      <c r="A2053" s="49"/>
      <c r="B2053" s="50"/>
      <c r="C2053" s="50"/>
      <c r="D2053" s="51"/>
      <c r="E2053" s="52"/>
      <c r="F2053" s="53" t="s">
        <v>1790</v>
      </c>
      <c r="G2053" s="51"/>
      <c r="H2053" s="54">
        <v>11</v>
      </c>
      <c r="I2053" s="55"/>
      <c r="J2053" s="56"/>
      <c r="K2053" s="54"/>
      <c r="L2053" s="54"/>
      <c r="M2053" s="54"/>
      <c r="N2053" s="54"/>
      <c r="O2053" s="56"/>
      <c r="P2053" s="56"/>
      <c r="Q2053" s="56"/>
      <c r="R2053" s="38"/>
      <c r="S2053" s="39"/>
    </row>
    <row r="2054" spans="1:19" s="40" customFormat="1" ht="12" outlineLevel="4">
      <c r="A2054" s="49"/>
      <c r="B2054" s="50"/>
      <c r="C2054" s="50"/>
      <c r="D2054" s="51"/>
      <c r="E2054" s="52"/>
      <c r="F2054" s="53" t="s">
        <v>1791</v>
      </c>
      <c r="G2054" s="51"/>
      <c r="H2054" s="54">
        <v>1.2</v>
      </c>
      <c r="I2054" s="55"/>
      <c r="J2054" s="56"/>
      <c r="K2054" s="54"/>
      <c r="L2054" s="54"/>
      <c r="M2054" s="54"/>
      <c r="N2054" s="54"/>
      <c r="O2054" s="56"/>
      <c r="P2054" s="56"/>
      <c r="Q2054" s="56"/>
      <c r="R2054" s="38"/>
      <c r="S2054" s="39"/>
    </row>
    <row r="2055" spans="1:19" s="40" customFormat="1" ht="12" outlineLevel="4">
      <c r="A2055" s="49"/>
      <c r="B2055" s="50"/>
      <c r="C2055" s="50"/>
      <c r="D2055" s="51"/>
      <c r="E2055" s="52"/>
      <c r="F2055" s="53" t="s">
        <v>1792</v>
      </c>
      <c r="G2055" s="51"/>
      <c r="H2055" s="54">
        <v>2.5</v>
      </c>
      <c r="I2055" s="55"/>
      <c r="J2055" s="56"/>
      <c r="K2055" s="54"/>
      <c r="L2055" s="54"/>
      <c r="M2055" s="54"/>
      <c r="N2055" s="54"/>
      <c r="O2055" s="56"/>
      <c r="P2055" s="56"/>
      <c r="Q2055" s="56"/>
      <c r="R2055" s="38"/>
      <c r="S2055" s="39"/>
    </row>
    <row r="2056" spans="1:19" s="40" customFormat="1" ht="12" outlineLevel="4">
      <c r="A2056" s="49"/>
      <c r="B2056" s="50"/>
      <c r="C2056" s="50"/>
      <c r="D2056" s="51"/>
      <c r="E2056" s="52"/>
      <c r="F2056" s="53" t="s">
        <v>1793</v>
      </c>
      <c r="G2056" s="51"/>
      <c r="H2056" s="54">
        <v>3.2</v>
      </c>
      <c r="I2056" s="55"/>
      <c r="J2056" s="56"/>
      <c r="K2056" s="54"/>
      <c r="L2056" s="54"/>
      <c r="M2056" s="54"/>
      <c r="N2056" s="54"/>
      <c r="O2056" s="56"/>
      <c r="P2056" s="56"/>
      <c r="Q2056" s="56"/>
      <c r="R2056" s="38"/>
      <c r="S2056" s="39"/>
    </row>
    <row r="2057" spans="1:19" s="40" customFormat="1" ht="12" outlineLevel="4">
      <c r="A2057" s="49"/>
      <c r="B2057" s="50"/>
      <c r="C2057" s="50"/>
      <c r="D2057" s="51"/>
      <c r="E2057" s="52"/>
      <c r="F2057" s="53" t="s">
        <v>1794</v>
      </c>
      <c r="G2057" s="51"/>
      <c r="H2057" s="54">
        <v>14.1</v>
      </c>
      <c r="I2057" s="55"/>
      <c r="J2057" s="56"/>
      <c r="K2057" s="54"/>
      <c r="L2057" s="54"/>
      <c r="M2057" s="54"/>
      <c r="N2057" s="54"/>
      <c r="O2057" s="56"/>
      <c r="P2057" s="56"/>
      <c r="Q2057" s="56"/>
      <c r="R2057" s="38"/>
      <c r="S2057" s="39"/>
    </row>
    <row r="2058" spans="1:19" s="40" customFormat="1" ht="12" outlineLevel="4">
      <c r="A2058" s="49"/>
      <c r="B2058" s="50"/>
      <c r="C2058" s="50"/>
      <c r="D2058" s="51"/>
      <c r="E2058" s="52"/>
      <c r="F2058" s="53" t="s">
        <v>1795</v>
      </c>
      <c r="G2058" s="51"/>
      <c r="H2058" s="54">
        <v>0</v>
      </c>
      <c r="I2058" s="55"/>
      <c r="J2058" s="56"/>
      <c r="K2058" s="54"/>
      <c r="L2058" s="54"/>
      <c r="M2058" s="54"/>
      <c r="N2058" s="54"/>
      <c r="O2058" s="56"/>
      <c r="P2058" s="56"/>
      <c r="Q2058" s="56"/>
      <c r="R2058" s="38"/>
      <c r="S2058" s="39"/>
    </row>
    <row r="2059" spans="1:19" s="40" customFormat="1" ht="12" outlineLevel="4">
      <c r="A2059" s="49"/>
      <c r="B2059" s="50"/>
      <c r="C2059" s="50"/>
      <c r="D2059" s="51"/>
      <c r="E2059" s="52"/>
      <c r="F2059" s="53" t="s">
        <v>1796</v>
      </c>
      <c r="G2059" s="51"/>
      <c r="H2059" s="54">
        <v>25.855200000000004</v>
      </c>
      <c r="I2059" s="55"/>
      <c r="J2059" s="56"/>
      <c r="K2059" s="54"/>
      <c r="L2059" s="54"/>
      <c r="M2059" s="54"/>
      <c r="N2059" s="54"/>
      <c r="O2059" s="56"/>
      <c r="P2059" s="56"/>
      <c r="Q2059" s="56"/>
      <c r="R2059" s="38"/>
      <c r="S2059" s="39"/>
    </row>
    <row r="2060" spans="1:19" s="40" customFormat="1" ht="12" outlineLevel="4">
      <c r="A2060" s="49"/>
      <c r="B2060" s="50"/>
      <c r="C2060" s="50"/>
      <c r="D2060" s="51"/>
      <c r="E2060" s="52"/>
      <c r="F2060" s="53" t="s">
        <v>1797</v>
      </c>
      <c r="G2060" s="51"/>
      <c r="H2060" s="54">
        <v>28</v>
      </c>
      <c r="I2060" s="55"/>
      <c r="J2060" s="56"/>
      <c r="K2060" s="54"/>
      <c r="L2060" s="54"/>
      <c r="M2060" s="54"/>
      <c r="N2060" s="54"/>
      <c r="O2060" s="56"/>
      <c r="P2060" s="56"/>
      <c r="Q2060" s="56"/>
      <c r="R2060" s="38"/>
      <c r="S2060" s="39"/>
    </row>
    <row r="2061" spans="1:19" s="40" customFormat="1" ht="12" outlineLevel="4">
      <c r="A2061" s="49"/>
      <c r="B2061" s="50"/>
      <c r="C2061" s="50"/>
      <c r="D2061" s="51"/>
      <c r="E2061" s="52"/>
      <c r="F2061" s="53" t="s">
        <v>1798</v>
      </c>
      <c r="G2061" s="51"/>
      <c r="H2061" s="54">
        <v>0</v>
      </c>
      <c r="I2061" s="55"/>
      <c r="J2061" s="56"/>
      <c r="K2061" s="54"/>
      <c r="L2061" s="54"/>
      <c r="M2061" s="54"/>
      <c r="N2061" s="54"/>
      <c r="O2061" s="56"/>
      <c r="P2061" s="56"/>
      <c r="Q2061" s="56"/>
      <c r="R2061" s="38"/>
      <c r="S2061" s="39"/>
    </row>
    <row r="2062" spans="1:19" s="40" customFormat="1" ht="12" outlineLevel="4">
      <c r="A2062" s="49"/>
      <c r="B2062" s="50"/>
      <c r="C2062" s="50"/>
      <c r="D2062" s="51"/>
      <c r="E2062" s="52"/>
      <c r="F2062" s="53" t="s">
        <v>1797</v>
      </c>
      <c r="G2062" s="51"/>
      <c r="H2062" s="54">
        <v>28</v>
      </c>
      <c r="I2062" s="55"/>
      <c r="J2062" s="56"/>
      <c r="K2062" s="54"/>
      <c r="L2062" s="54"/>
      <c r="M2062" s="54"/>
      <c r="N2062" s="54"/>
      <c r="O2062" s="56"/>
      <c r="P2062" s="56"/>
      <c r="Q2062" s="56"/>
      <c r="R2062" s="38"/>
      <c r="S2062" s="39"/>
    </row>
    <row r="2063" spans="1:19" s="40" customFormat="1" ht="12" outlineLevel="4">
      <c r="A2063" s="49"/>
      <c r="B2063" s="50"/>
      <c r="C2063" s="50"/>
      <c r="D2063" s="51"/>
      <c r="E2063" s="52"/>
      <c r="F2063" s="53" t="s">
        <v>1799</v>
      </c>
      <c r="G2063" s="51"/>
      <c r="H2063" s="54">
        <v>38</v>
      </c>
      <c r="I2063" s="55"/>
      <c r="J2063" s="56"/>
      <c r="K2063" s="54"/>
      <c r="L2063" s="54"/>
      <c r="M2063" s="54"/>
      <c r="N2063" s="54"/>
      <c r="O2063" s="56"/>
      <c r="P2063" s="56"/>
      <c r="Q2063" s="56"/>
      <c r="R2063" s="38"/>
      <c r="S2063" s="39"/>
    </row>
    <row r="2064" spans="1:19" s="40" customFormat="1" ht="7.5" customHeight="1" outlineLevel="4">
      <c r="A2064" s="39"/>
      <c r="B2064" s="57"/>
      <c r="C2064" s="58"/>
      <c r="D2064" s="59"/>
      <c r="E2064" s="60"/>
      <c r="F2064" s="61"/>
      <c r="G2064" s="59"/>
      <c r="H2064" s="62"/>
      <c r="I2064" s="63"/>
      <c r="J2064" s="64"/>
      <c r="K2064" s="65"/>
      <c r="L2064" s="65"/>
      <c r="M2064" s="65"/>
      <c r="N2064" s="65"/>
      <c r="O2064" s="64"/>
      <c r="P2064" s="64"/>
      <c r="Q2064" s="64"/>
      <c r="R2064" s="38"/>
      <c r="S2064" s="39"/>
    </row>
    <row r="2065" spans="1:20" s="40" customFormat="1" ht="12" outlineLevel="3">
      <c r="A2065" s="41"/>
      <c r="B2065" s="42"/>
      <c r="C2065" s="43">
        <v>2</v>
      </c>
      <c r="D2065" s="44" t="s">
        <v>79</v>
      </c>
      <c r="E2065" s="45" t="s">
        <v>1800</v>
      </c>
      <c r="F2065" s="46" t="s">
        <v>1801</v>
      </c>
      <c r="G2065" s="44" t="s">
        <v>176</v>
      </c>
      <c r="H2065" s="47">
        <v>55.98</v>
      </c>
      <c r="I2065" s="72"/>
      <c r="J2065" s="48">
        <f>H2065*I2065</f>
        <v>0</v>
      </c>
      <c r="K2065" s="47"/>
      <c r="L2065" s="47">
        <f>H2065*K2065</f>
        <v>0</v>
      </c>
      <c r="M2065" s="47">
        <v>1.23E-2</v>
      </c>
      <c r="N2065" s="47">
        <f>H2065*M2065</f>
        <v>0.688554</v>
      </c>
      <c r="O2065" s="48">
        <v>21</v>
      </c>
      <c r="P2065" s="48">
        <f>J2065*(O2065/100)</f>
        <v>0</v>
      </c>
      <c r="Q2065" s="48">
        <f>J2065+P2065</f>
        <v>0</v>
      </c>
      <c r="R2065" s="39"/>
      <c r="S2065" s="39"/>
      <c r="T2065" s="39"/>
    </row>
    <row r="2066" spans="1:20" s="40" customFormat="1" ht="12" outlineLevel="4">
      <c r="A2066" s="49"/>
      <c r="B2066" s="50"/>
      <c r="C2066" s="50"/>
      <c r="D2066" s="51"/>
      <c r="E2066" s="52" t="s">
        <v>14</v>
      </c>
      <c r="F2066" s="53" t="s">
        <v>1802</v>
      </c>
      <c r="G2066" s="51"/>
      <c r="H2066" s="54">
        <v>0</v>
      </c>
      <c r="I2066" s="55"/>
      <c r="J2066" s="56"/>
      <c r="K2066" s="54"/>
      <c r="L2066" s="54"/>
      <c r="M2066" s="54"/>
      <c r="N2066" s="54"/>
      <c r="O2066" s="56"/>
      <c r="P2066" s="56"/>
      <c r="Q2066" s="56"/>
      <c r="R2066" s="38"/>
      <c r="S2066" s="39"/>
    </row>
    <row r="2067" spans="1:20" s="40" customFormat="1" ht="12" outlineLevel="4">
      <c r="A2067" s="49"/>
      <c r="B2067" s="50"/>
      <c r="C2067" s="50"/>
      <c r="D2067" s="51"/>
      <c r="E2067" s="52"/>
      <c r="F2067" s="53" t="s">
        <v>1803</v>
      </c>
      <c r="G2067" s="51"/>
      <c r="H2067" s="54">
        <v>8.4</v>
      </c>
      <c r="I2067" s="55"/>
      <c r="J2067" s="56"/>
      <c r="K2067" s="54"/>
      <c r="L2067" s="54"/>
      <c r="M2067" s="54"/>
      <c r="N2067" s="54"/>
      <c r="O2067" s="56"/>
      <c r="P2067" s="56"/>
      <c r="Q2067" s="56"/>
      <c r="R2067" s="38"/>
      <c r="S2067" s="39"/>
    </row>
    <row r="2068" spans="1:20" s="40" customFormat="1" ht="12" outlineLevel="4">
      <c r="A2068" s="49"/>
      <c r="B2068" s="50"/>
      <c r="C2068" s="50"/>
      <c r="D2068" s="51"/>
      <c r="E2068" s="52"/>
      <c r="F2068" s="53" t="s">
        <v>1804</v>
      </c>
      <c r="G2068" s="51"/>
      <c r="H2068" s="54">
        <v>11.5</v>
      </c>
      <c r="I2068" s="55"/>
      <c r="J2068" s="56"/>
      <c r="K2068" s="54"/>
      <c r="L2068" s="54"/>
      <c r="M2068" s="54"/>
      <c r="N2068" s="54"/>
      <c r="O2068" s="56"/>
      <c r="P2068" s="56"/>
      <c r="Q2068" s="56"/>
      <c r="R2068" s="38"/>
      <c r="S2068" s="39"/>
    </row>
    <row r="2069" spans="1:20" s="40" customFormat="1" ht="12" outlineLevel="4">
      <c r="A2069" s="49"/>
      <c r="B2069" s="50"/>
      <c r="C2069" s="50"/>
      <c r="D2069" s="51"/>
      <c r="E2069" s="52"/>
      <c r="F2069" s="53" t="s">
        <v>1805</v>
      </c>
      <c r="G2069" s="51"/>
      <c r="H2069" s="54">
        <v>0</v>
      </c>
      <c r="I2069" s="55"/>
      <c r="J2069" s="56"/>
      <c r="K2069" s="54"/>
      <c r="L2069" s="54"/>
      <c r="M2069" s="54"/>
      <c r="N2069" s="54"/>
      <c r="O2069" s="56"/>
      <c r="P2069" s="56"/>
      <c r="Q2069" s="56"/>
      <c r="R2069" s="38"/>
      <c r="S2069" s="39"/>
    </row>
    <row r="2070" spans="1:20" s="40" customFormat="1" ht="12" outlineLevel="4">
      <c r="A2070" s="49"/>
      <c r="B2070" s="50"/>
      <c r="C2070" s="50"/>
      <c r="D2070" s="51"/>
      <c r="E2070" s="52"/>
      <c r="F2070" s="53" t="s">
        <v>1806</v>
      </c>
      <c r="G2070" s="51"/>
      <c r="H2070" s="54">
        <v>12.96</v>
      </c>
      <c r="I2070" s="55"/>
      <c r="J2070" s="56"/>
      <c r="K2070" s="54"/>
      <c r="L2070" s="54"/>
      <c r="M2070" s="54"/>
      <c r="N2070" s="54"/>
      <c r="O2070" s="56"/>
      <c r="P2070" s="56"/>
      <c r="Q2070" s="56"/>
      <c r="R2070" s="38"/>
      <c r="S2070" s="39"/>
    </row>
    <row r="2071" spans="1:20" s="40" customFormat="1" ht="12" outlineLevel="4">
      <c r="A2071" s="49"/>
      <c r="B2071" s="50"/>
      <c r="C2071" s="50"/>
      <c r="D2071" s="51"/>
      <c r="E2071" s="52"/>
      <c r="F2071" s="53" t="s">
        <v>1807</v>
      </c>
      <c r="G2071" s="51"/>
      <c r="H2071" s="54">
        <v>23.12</v>
      </c>
      <c r="I2071" s="55"/>
      <c r="J2071" s="56"/>
      <c r="K2071" s="54"/>
      <c r="L2071" s="54"/>
      <c r="M2071" s="54"/>
      <c r="N2071" s="54"/>
      <c r="O2071" s="56"/>
      <c r="P2071" s="56"/>
      <c r="Q2071" s="56"/>
      <c r="R2071" s="38"/>
      <c r="S2071" s="39"/>
    </row>
    <row r="2072" spans="1:20" s="40" customFormat="1" ht="7.5" customHeight="1" outlineLevel="4">
      <c r="A2072" s="39"/>
      <c r="B2072" s="57"/>
      <c r="C2072" s="58"/>
      <c r="D2072" s="59"/>
      <c r="E2072" s="60"/>
      <c r="F2072" s="61"/>
      <c r="G2072" s="59"/>
      <c r="H2072" s="62"/>
      <c r="I2072" s="63"/>
      <c r="J2072" s="64"/>
      <c r="K2072" s="65"/>
      <c r="L2072" s="65"/>
      <c r="M2072" s="65"/>
      <c r="N2072" s="65"/>
      <c r="O2072" s="64"/>
      <c r="P2072" s="64"/>
      <c r="Q2072" s="64"/>
      <c r="R2072" s="38"/>
      <c r="S2072" s="39"/>
    </row>
    <row r="2073" spans="1:20" s="40" customFormat="1" ht="12" outlineLevel="3">
      <c r="A2073" s="41"/>
      <c r="B2073" s="42"/>
      <c r="C2073" s="43">
        <v>3</v>
      </c>
      <c r="D2073" s="44" t="s">
        <v>79</v>
      </c>
      <c r="E2073" s="45" t="s">
        <v>1808</v>
      </c>
      <c r="F2073" s="46" t="s">
        <v>1809</v>
      </c>
      <c r="G2073" s="44" t="s">
        <v>176</v>
      </c>
      <c r="H2073" s="47">
        <v>55.98</v>
      </c>
      <c r="I2073" s="72"/>
      <c r="J2073" s="48">
        <f>H2073*I2073</f>
        <v>0</v>
      </c>
      <c r="K2073" s="47"/>
      <c r="L2073" s="47">
        <f>H2073*K2073</f>
        <v>0</v>
      </c>
      <c r="M2073" s="47">
        <v>8.8000000000000005E-3</v>
      </c>
      <c r="N2073" s="47">
        <f>H2073*M2073</f>
        <v>0.49262400000000001</v>
      </c>
      <c r="O2073" s="48">
        <v>21</v>
      </c>
      <c r="P2073" s="48">
        <f>J2073*(O2073/100)</f>
        <v>0</v>
      </c>
      <c r="Q2073" s="48">
        <f>J2073+P2073</f>
        <v>0</v>
      </c>
      <c r="R2073" s="39"/>
      <c r="S2073" s="39"/>
      <c r="T2073" s="39"/>
    </row>
    <row r="2074" spans="1:20" s="40" customFormat="1" ht="12" outlineLevel="4">
      <c r="A2074" s="49"/>
      <c r="B2074" s="50"/>
      <c r="C2074" s="50"/>
      <c r="D2074" s="51"/>
      <c r="E2074" s="52" t="s">
        <v>14</v>
      </c>
      <c r="F2074" s="53" t="s">
        <v>1802</v>
      </c>
      <c r="G2074" s="51"/>
      <c r="H2074" s="54">
        <v>0</v>
      </c>
      <c r="I2074" s="55"/>
      <c r="J2074" s="56"/>
      <c r="K2074" s="54"/>
      <c r="L2074" s="54"/>
      <c r="M2074" s="54"/>
      <c r="N2074" s="54"/>
      <c r="O2074" s="56"/>
      <c r="P2074" s="56"/>
      <c r="Q2074" s="56"/>
      <c r="R2074" s="38"/>
      <c r="S2074" s="39"/>
    </row>
    <row r="2075" spans="1:20" s="40" customFormat="1" ht="12" outlineLevel="4">
      <c r="A2075" s="49"/>
      <c r="B2075" s="50"/>
      <c r="C2075" s="50"/>
      <c r="D2075" s="51"/>
      <c r="E2075" s="52"/>
      <c r="F2075" s="53" t="s">
        <v>1803</v>
      </c>
      <c r="G2075" s="51"/>
      <c r="H2075" s="54">
        <v>8.4</v>
      </c>
      <c r="I2075" s="55"/>
      <c r="J2075" s="56"/>
      <c r="K2075" s="54"/>
      <c r="L2075" s="54"/>
      <c r="M2075" s="54"/>
      <c r="N2075" s="54"/>
      <c r="O2075" s="56"/>
      <c r="P2075" s="56"/>
      <c r="Q2075" s="56"/>
      <c r="R2075" s="38"/>
      <c r="S2075" s="39"/>
    </row>
    <row r="2076" spans="1:20" s="40" customFormat="1" ht="12" outlineLevel="4">
      <c r="A2076" s="49"/>
      <c r="B2076" s="50"/>
      <c r="C2076" s="50"/>
      <c r="D2076" s="51"/>
      <c r="E2076" s="52"/>
      <c r="F2076" s="53" t="s">
        <v>1804</v>
      </c>
      <c r="G2076" s="51"/>
      <c r="H2076" s="54">
        <v>11.5</v>
      </c>
      <c r="I2076" s="55"/>
      <c r="J2076" s="56"/>
      <c r="K2076" s="54"/>
      <c r="L2076" s="54"/>
      <c r="M2076" s="54"/>
      <c r="N2076" s="54"/>
      <c r="O2076" s="56"/>
      <c r="P2076" s="56"/>
      <c r="Q2076" s="56"/>
      <c r="R2076" s="38"/>
      <c r="S2076" s="39"/>
    </row>
    <row r="2077" spans="1:20" s="40" customFormat="1" ht="12" outlineLevel="4">
      <c r="A2077" s="49"/>
      <c r="B2077" s="50"/>
      <c r="C2077" s="50"/>
      <c r="D2077" s="51"/>
      <c r="E2077" s="52"/>
      <c r="F2077" s="53" t="s">
        <v>1805</v>
      </c>
      <c r="G2077" s="51"/>
      <c r="H2077" s="54">
        <v>0</v>
      </c>
      <c r="I2077" s="55"/>
      <c r="J2077" s="56"/>
      <c r="K2077" s="54"/>
      <c r="L2077" s="54"/>
      <c r="M2077" s="54"/>
      <c r="N2077" s="54"/>
      <c r="O2077" s="56"/>
      <c r="P2077" s="56"/>
      <c r="Q2077" s="56"/>
      <c r="R2077" s="38"/>
      <c r="S2077" s="39"/>
    </row>
    <row r="2078" spans="1:20" s="40" customFormat="1" ht="12" outlineLevel="4">
      <c r="A2078" s="49"/>
      <c r="B2078" s="50"/>
      <c r="C2078" s="50"/>
      <c r="D2078" s="51"/>
      <c r="E2078" s="52"/>
      <c r="F2078" s="53" t="s">
        <v>1806</v>
      </c>
      <c r="G2078" s="51"/>
      <c r="H2078" s="54">
        <v>12.96</v>
      </c>
      <c r="I2078" s="55"/>
      <c r="J2078" s="56"/>
      <c r="K2078" s="54"/>
      <c r="L2078" s="54"/>
      <c r="M2078" s="54"/>
      <c r="N2078" s="54"/>
      <c r="O2078" s="56"/>
      <c r="P2078" s="56"/>
      <c r="Q2078" s="56"/>
      <c r="R2078" s="38"/>
      <c r="S2078" s="39"/>
    </row>
    <row r="2079" spans="1:20" s="40" customFormat="1" ht="12" outlineLevel="4">
      <c r="A2079" s="49"/>
      <c r="B2079" s="50"/>
      <c r="C2079" s="50"/>
      <c r="D2079" s="51"/>
      <c r="E2079" s="52"/>
      <c r="F2079" s="53" t="s">
        <v>1807</v>
      </c>
      <c r="G2079" s="51"/>
      <c r="H2079" s="54">
        <v>23.12</v>
      </c>
      <c r="I2079" s="55"/>
      <c r="J2079" s="56"/>
      <c r="K2079" s="54"/>
      <c r="L2079" s="54"/>
      <c r="M2079" s="54"/>
      <c r="N2079" s="54"/>
      <c r="O2079" s="56"/>
      <c r="P2079" s="56"/>
      <c r="Q2079" s="56"/>
      <c r="R2079" s="38"/>
      <c r="S2079" s="39"/>
    </row>
    <row r="2080" spans="1:20" s="40" customFormat="1" ht="7.5" customHeight="1" outlineLevel="4">
      <c r="A2080" s="39"/>
      <c r="B2080" s="57"/>
      <c r="C2080" s="58"/>
      <c r="D2080" s="59"/>
      <c r="E2080" s="60"/>
      <c r="F2080" s="61"/>
      <c r="G2080" s="59"/>
      <c r="H2080" s="62"/>
      <c r="I2080" s="63"/>
      <c r="J2080" s="64"/>
      <c r="K2080" s="65"/>
      <c r="L2080" s="65"/>
      <c r="M2080" s="65"/>
      <c r="N2080" s="65"/>
      <c r="O2080" s="64"/>
      <c r="P2080" s="64"/>
      <c r="Q2080" s="64"/>
      <c r="R2080" s="38"/>
      <c r="S2080" s="39"/>
    </row>
    <row r="2081" spans="1:20" s="40" customFormat="1" ht="12" outlineLevel="3">
      <c r="A2081" s="41"/>
      <c r="B2081" s="42"/>
      <c r="C2081" s="43">
        <v>4</v>
      </c>
      <c r="D2081" s="44" t="s">
        <v>79</v>
      </c>
      <c r="E2081" s="45" t="s">
        <v>1810</v>
      </c>
      <c r="F2081" s="46" t="s">
        <v>1811</v>
      </c>
      <c r="G2081" s="44" t="s">
        <v>176</v>
      </c>
      <c r="H2081" s="47">
        <v>140.45500000000001</v>
      </c>
      <c r="I2081" s="72"/>
      <c r="J2081" s="48">
        <f>H2081*I2081</f>
        <v>0</v>
      </c>
      <c r="K2081" s="47"/>
      <c r="L2081" s="47">
        <f>H2081*K2081</f>
        <v>0</v>
      </c>
      <c r="M2081" s="47">
        <v>3.2499999999999999E-3</v>
      </c>
      <c r="N2081" s="47">
        <f>H2081*M2081</f>
        <v>0.45647875000000004</v>
      </c>
      <c r="O2081" s="48">
        <v>21</v>
      </c>
      <c r="P2081" s="48">
        <f>J2081*(O2081/100)</f>
        <v>0</v>
      </c>
      <c r="Q2081" s="48">
        <f>J2081+P2081</f>
        <v>0</v>
      </c>
      <c r="R2081" s="39"/>
      <c r="S2081" s="39"/>
      <c r="T2081" s="39"/>
    </row>
    <row r="2082" spans="1:20" s="40" customFormat="1" ht="12" outlineLevel="4">
      <c r="A2082" s="49"/>
      <c r="B2082" s="50"/>
      <c r="C2082" s="50"/>
      <c r="D2082" s="51"/>
      <c r="E2082" s="52" t="s">
        <v>14</v>
      </c>
      <c r="F2082" s="53" t="s">
        <v>264</v>
      </c>
      <c r="G2082" s="51"/>
      <c r="H2082" s="54">
        <v>0</v>
      </c>
      <c r="I2082" s="55"/>
      <c r="J2082" s="56"/>
      <c r="K2082" s="54"/>
      <c r="L2082" s="54"/>
      <c r="M2082" s="54"/>
      <c r="N2082" s="54"/>
      <c r="O2082" s="56"/>
      <c r="P2082" s="56"/>
      <c r="Q2082" s="56"/>
      <c r="R2082" s="38"/>
      <c r="S2082" s="39"/>
    </row>
    <row r="2083" spans="1:20" s="40" customFormat="1" ht="12" outlineLevel="4">
      <c r="A2083" s="49"/>
      <c r="B2083" s="50"/>
      <c r="C2083" s="50"/>
      <c r="D2083" s="51"/>
      <c r="E2083" s="52"/>
      <c r="F2083" s="53" t="s">
        <v>1812</v>
      </c>
      <c r="G2083" s="51"/>
      <c r="H2083" s="54">
        <v>25.4</v>
      </c>
      <c r="I2083" s="55"/>
      <c r="J2083" s="56"/>
      <c r="K2083" s="54"/>
      <c r="L2083" s="54"/>
      <c r="M2083" s="54"/>
      <c r="N2083" s="54"/>
      <c r="O2083" s="56"/>
      <c r="P2083" s="56"/>
      <c r="Q2083" s="56"/>
      <c r="R2083" s="38"/>
      <c r="S2083" s="39"/>
    </row>
    <row r="2084" spans="1:20" s="40" customFormat="1" ht="12" outlineLevel="4">
      <c r="A2084" s="49"/>
      <c r="B2084" s="50"/>
      <c r="C2084" s="50"/>
      <c r="D2084" s="51"/>
      <c r="E2084" s="52"/>
      <c r="F2084" s="53" t="s">
        <v>1813</v>
      </c>
      <c r="G2084" s="51"/>
      <c r="H2084" s="54">
        <v>25.96</v>
      </c>
      <c r="I2084" s="55"/>
      <c r="J2084" s="56"/>
      <c r="K2084" s="54"/>
      <c r="L2084" s="54"/>
      <c r="M2084" s="54"/>
      <c r="N2084" s="54"/>
      <c r="O2084" s="56"/>
      <c r="P2084" s="56"/>
      <c r="Q2084" s="56"/>
      <c r="R2084" s="38"/>
      <c r="S2084" s="39"/>
    </row>
    <row r="2085" spans="1:20" s="40" customFormat="1" ht="12" outlineLevel="4">
      <c r="A2085" s="49"/>
      <c r="B2085" s="50"/>
      <c r="C2085" s="50"/>
      <c r="D2085" s="51"/>
      <c r="E2085" s="52"/>
      <c r="F2085" s="53" t="s">
        <v>1814</v>
      </c>
      <c r="G2085" s="51"/>
      <c r="H2085" s="54">
        <v>5.7</v>
      </c>
      <c r="I2085" s="55"/>
      <c r="J2085" s="56"/>
      <c r="K2085" s="54"/>
      <c r="L2085" s="54"/>
      <c r="M2085" s="54"/>
      <c r="N2085" s="54"/>
      <c r="O2085" s="56"/>
      <c r="P2085" s="56"/>
      <c r="Q2085" s="56"/>
      <c r="R2085" s="38"/>
      <c r="S2085" s="39"/>
    </row>
    <row r="2086" spans="1:20" s="40" customFormat="1" ht="12" outlineLevel="4">
      <c r="A2086" s="49"/>
      <c r="B2086" s="50"/>
      <c r="C2086" s="50"/>
      <c r="D2086" s="51"/>
      <c r="E2086" s="52"/>
      <c r="F2086" s="53" t="s">
        <v>1815</v>
      </c>
      <c r="G2086" s="51"/>
      <c r="H2086" s="54">
        <v>5.8000000000000016</v>
      </c>
      <c r="I2086" s="55"/>
      <c r="J2086" s="56"/>
      <c r="K2086" s="54"/>
      <c r="L2086" s="54"/>
      <c r="M2086" s="54"/>
      <c r="N2086" s="54"/>
      <c r="O2086" s="56"/>
      <c r="P2086" s="56"/>
      <c r="Q2086" s="56"/>
      <c r="R2086" s="38"/>
      <c r="S2086" s="39"/>
    </row>
    <row r="2087" spans="1:20" s="40" customFormat="1" ht="12" outlineLevel="4">
      <c r="A2087" s="49"/>
      <c r="B2087" s="50"/>
      <c r="C2087" s="50"/>
      <c r="D2087" s="51"/>
      <c r="E2087" s="52"/>
      <c r="F2087" s="53" t="s">
        <v>1816</v>
      </c>
      <c r="G2087" s="51"/>
      <c r="H2087" s="54">
        <v>33.169999999999995</v>
      </c>
      <c r="I2087" s="55"/>
      <c r="J2087" s="56"/>
      <c r="K2087" s="54"/>
      <c r="L2087" s="54"/>
      <c r="M2087" s="54"/>
      <c r="N2087" s="54"/>
      <c r="O2087" s="56"/>
      <c r="P2087" s="56"/>
      <c r="Q2087" s="56"/>
      <c r="R2087" s="38"/>
      <c r="S2087" s="39"/>
    </row>
    <row r="2088" spans="1:20" s="40" customFormat="1" ht="12" outlineLevel="4">
      <c r="A2088" s="49"/>
      <c r="B2088" s="50"/>
      <c r="C2088" s="50"/>
      <c r="D2088" s="51"/>
      <c r="E2088" s="52"/>
      <c r="F2088" s="53" t="s">
        <v>272</v>
      </c>
      <c r="G2088" s="51"/>
      <c r="H2088" s="54">
        <v>0</v>
      </c>
      <c r="I2088" s="55"/>
      <c r="J2088" s="56"/>
      <c r="K2088" s="54"/>
      <c r="L2088" s="54"/>
      <c r="M2088" s="54"/>
      <c r="N2088" s="54"/>
      <c r="O2088" s="56"/>
      <c r="P2088" s="56"/>
      <c r="Q2088" s="56"/>
      <c r="R2088" s="38"/>
      <c r="S2088" s="39"/>
    </row>
    <row r="2089" spans="1:20" s="40" customFormat="1" ht="12" outlineLevel="4">
      <c r="A2089" s="49"/>
      <c r="B2089" s="50"/>
      <c r="C2089" s="50"/>
      <c r="D2089" s="51"/>
      <c r="E2089" s="52"/>
      <c r="F2089" s="53" t="s">
        <v>1817</v>
      </c>
      <c r="G2089" s="51"/>
      <c r="H2089" s="54">
        <v>2</v>
      </c>
      <c r="I2089" s="55"/>
      <c r="J2089" s="56"/>
      <c r="K2089" s="54"/>
      <c r="L2089" s="54"/>
      <c r="M2089" s="54"/>
      <c r="N2089" s="54"/>
      <c r="O2089" s="56"/>
      <c r="P2089" s="56"/>
      <c r="Q2089" s="56"/>
      <c r="R2089" s="38"/>
      <c r="S2089" s="39"/>
    </row>
    <row r="2090" spans="1:20" s="40" customFormat="1" ht="12" outlineLevel="4">
      <c r="A2090" s="49"/>
      <c r="B2090" s="50"/>
      <c r="C2090" s="50"/>
      <c r="D2090" s="51"/>
      <c r="E2090" s="52"/>
      <c r="F2090" s="53" t="s">
        <v>1818</v>
      </c>
      <c r="G2090" s="51"/>
      <c r="H2090" s="54">
        <v>13.1</v>
      </c>
      <c r="I2090" s="55"/>
      <c r="J2090" s="56"/>
      <c r="K2090" s="54"/>
      <c r="L2090" s="54"/>
      <c r="M2090" s="54"/>
      <c r="N2090" s="54"/>
      <c r="O2090" s="56"/>
      <c r="P2090" s="56"/>
      <c r="Q2090" s="56"/>
      <c r="R2090" s="38"/>
      <c r="S2090" s="39"/>
    </row>
    <row r="2091" spans="1:20" s="40" customFormat="1" ht="12" outlineLevel="4">
      <c r="A2091" s="49"/>
      <c r="B2091" s="50"/>
      <c r="C2091" s="50"/>
      <c r="D2091" s="51"/>
      <c r="E2091" s="52"/>
      <c r="F2091" s="53" t="s">
        <v>1819</v>
      </c>
      <c r="G2091" s="51"/>
      <c r="H2091" s="54">
        <v>7.3</v>
      </c>
      <c r="I2091" s="55"/>
      <c r="J2091" s="56"/>
      <c r="K2091" s="54"/>
      <c r="L2091" s="54"/>
      <c r="M2091" s="54"/>
      <c r="N2091" s="54"/>
      <c r="O2091" s="56"/>
      <c r="P2091" s="56"/>
      <c r="Q2091" s="56"/>
      <c r="R2091" s="38"/>
      <c r="S2091" s="39"/>
    </row>
    <row r="2092" spans="1:20" s="40" customFormat="1" ht="12" outlineLevel="4">
      <c r="A2092" s="49"/>
      <c r="B2092" s="50"/>
      <c r="C2092" s="50"/>
      <c r="D2092" s="51"/>
      <c r="E2092" s="52"/>
      <c r="F2092" s="53" t="s">
        <v>1820</v>
      </c>
      <c r="G2092" s="51"/>
      <c r="H2092" s="54">
        <v>10.32</v>
      </c>
      <c r="I2092" s="55"/>
      <c r="J2092" s="56"/>
      <c r="K2092" s="54"/>
      <c r="L2092" s="54"/>
      <c r="M2092" s="54"/>
      <c r="N2092" s="54"/>
      <c r="O2092" s="56"/>
      <c r="P2092" s="56"/>
      <c r="Q2092" s="56"/>
      <c r="R2092" s="38"/>
      <c r="S2092" s="39"/>
    </row>
    <row r="2093" spans="1:20" s="40" customFormat="1" ht="12" outlineLevel="4">
      <c r="A2093" s="49"/>
      <c r="B2093" s="50"/>
      <c r="C2093" s="50"/>
      <c r="D2093" s="51"/>
      <c r="E2093" s="52"/>
      <c r="F2093" s="53" t="s">
        <v>1821</v>
      </c>
      <c r="G2093" s="51"/>
      <c r="H2093" s="54">
        <v>4.25</v>
      </c>
      <c r="I2093" s="55"/>
      <c r="J2093" s="56"/>
      <c r="K2093" s="54"/>
      <c r="L2093" s="54"/>
      <c r="M2093" s="54"/>
      <c r="N2093" s="54"/>
      <c r="O2093" s="56"/>
      <c r="P2093" s="56"/>
      <c r="Q2093" s="56"/>
      <c r="R2093" s="38"/>
      <c r="S2093" s="39"/>
    </row>
    <row r="2094" spans="1:20" s="40" customFormat="1" ht="12" outlineLevel="4">
      <c r="A2094" s="49"/>
      <c r="B2094" s="50"/>
      <c r="C2094" s="50"/>
      <c r="D2094" s="51"/>
      <c r="E2094" s="52"/>
      <c r="F2094" s="53" t="s">
        <v>1822</v>
      </c>
      <c r="G2094" s="51"/>
      <c r="H2094" s="54">
        <v>0</v>
      </c>
      <c r="I2094" s="55"/>
      <c r="J2094" s="56"/>
      <c r="K2094" s="54"/>
      <c r="L2094" s="54"/>
      <c r="M2094" s="54"/>
      <c r="N2094" s="54"/>
      <c r="O2094" s="56"/>
      <c r="P2094" s="56"/>
      <c r="Q2094" s="56"/>
      <c r="R2094" s="38"/>
      <c r="S2094" s="39"/>
    </row>
    <row r="2095" spans="1:20" s="40" customFormat="1" ht="12" outlineLevel="4">
      <c r="A2095" s="49"/>
      <c r="B2095" s="50"/>
      <c r="C2095" s="50"/>
      <c r="D2095" s="51"/>
      <c r="E2095" s="52"/>
      <c r="F2095" s="53" t="s">
        <v>1823</v>
      </c>
      <c r="G2095" s="51"/>
      <c r="H2095" s="54">
        <v>2.87</v>
      </c>
      <c r="I2095" s="55"/>
      <c r="J2095" s="56"/>
      <c r="K2095" s="54"/>
      <c r="L2095" s="54"/>
      <c r="M2095" s="54"/>
      <c r="N2095" s="54"/>
      <c r="O2095" s="56"/>
      <c r="P2095" s="56"/>
      <c r="Q2095" s="56"/>
      <c r="R2095" s="38"/>
      <c r="S2095" s="39"/>
    </row>
    <row r="2096" spans="1:20" s="40" customFormat="1" ht="12" outlineLevel="4">
      <c r="A2096" s="49"/>
      <c r="B2096" s="50"/>
      <c r="C2096" s="50"/>
      <c r="D2096" s="51"/>
      <c r="E2096" s="52"/>
      <c r="F2096" s="53" t="s">
        <v>1824</v>
      </c>
      <c r="G2096" s="51"/>
      <c r="H2096" s="54">
        <v>4.585</v>
      </c>
      <c r="I2096" s="55"/>
      <c r="J2096" s="56"/>
      <c r="K2096" s="54"/>
      <c r="L2096" s="54"/>
      <c r="M2096" s="54"/>
      <c r="N2096" s="54"/>
      <c r="O2096" s="56"/>
      <c r="P2096" s="56"/>
      <c r="Q2096" s="56"/>
      <c r="R2096" s="38"/>
      <c r="S2096" s="39"/>
    </row>
    <row r="2097" spans="1:20" s="40" customFormat="1" ht="7.5" customHeight="1" outlineLevel="4">
      <c r="A2097" s="39"/>
      <c r="B2097" s="57"/>
      <c r="C2097" s="58"/>
      <c r="D2097" s="59"/>
      <c r="E2097" s="60"/>
      <c r="F2097" s="61"/>
      <c r="G2097" s="59"/>
      <c r="H2097" s="62"/>
      <c r="I2097" s="63"/>
      <c r="J2097" s="64"/>
      <c r="K2097" s="65"/>
      <c r="L2097" s="65"/>
      <c r="M2097" s="65"/>
      <c r="N2097" s="65"/>
      <c r="O2097" s="64"/>
      <c r="P2097" s="64"/>
      <c r="Q2097" s="64"/>
      <c r="R2097" s="38"/>
      <c r="S2097" s="39"/>
    </row>
    <row r="2098" spans="1:20" s="40" customFormat="1" ht="12" outlineLevel="3">
      <c r="A2098" s="41"/>
      <c r="B2098" s="42"/>
      <c r="C2098" s="43">
        <v>5</v>
      </c>
      <c r="D2098" s="44" t="s">
        <v>79</v>
      </c>
      <c r="E2098" s="45" t="s">
        <v>1825</v>
      </c>
      <c r="F2098" s="46" t="s">
        <v>1826</v>
      </c>
      <c r="G2098" s="44" t="s">
        <v>176</v>
      </c>
      <c r="H2098" s="47">
        <v>17.099999999999998</v>
      </c>
      <c r="I2098" s="72"/>
      <c r="J2098" s="48">
        <f>H2098*I2098</f>
        <v>0</v>
      </c>
      <c r="K2098" s="47"/>
      <c r="L2098" s="47">
        <f>H2098*K2098</f>
        <v>0</v>
      </c>
      <c r="M2098" s="47">
        <v>3.2499999999999999E-3</v>
      </c>
      <c r="N2098" s="47">
        <f>H2098*M2098</f>
        <v>5.5574999999999992E-2</v>
      </c>
      <c r="O2098" s="48">
        <v>21</v>
      </c>
      <c r="P2098" s="48">
        <f>J2098*(O2098/100)</f>
        <v>0</v>
      </c>
      <c r="Q2098" s="48">
        <f>J2098+P2098</f>
        <v>0</v>
      </c>
      <c r="R2098" s="39"/>
      <c r="S2098" s="39"/>
      <c r="T2098" s="39"/>
    </row>
    <row r="2099" spans="1:20" s="40" customFormat="1" ht="12" outlineLevel="4">
      <c r="A2099" s="49"/>
      <c r="B2099" s="50"/>
      <c r="C2099" s="50"/>
      <c r="D2099" s="51"/>
      <c r="E2099" s="52" t="s">
        <v>14</v>
      </c>
      <c r="F2099" s="53" t="s">
        <v>832</v>
      </c>
      <c r="G2099" s="51"/>
      <c r="H2099" s="54">
        <v>0</v>
      </c>
      <c r="I2099" s="55"/>
      <c r="J2099" s="56"/>
      <c r="K2099" s="54"/>
      <c r="L2099" s="54"/>
      <c r="M2099" s="54"/>
      <c r="N2099" s="54"/>
      <c r="O2099" s="56"/>
      <c r="P2099" s="56"/>
      <c r="Q2099" s="56"/>
      <c r="R2099" s="38"/>
      <c r="S2099" s="39"/>
    </row>
    <row r="2100" spans="1:20" s="40" customFormat="1" ht="12" outlineLevel="4">
      <c r="A2100" s="49"/>
      <c r="B2100" s="50"/>
      <c r="C2100" s="50"/>
      <c r="D2100" s="51"/>
      <c r="E2100" s="52"/>
      <c r="F2100" s="53" t="s">
        <v>1827</v>
      </c>
      <c r="G2100" s="51"/>
      <c r="H2100" s="54">
        <v>10.8</v>
      </c>
      <c r="I2100" s="55"/>
      <c r="J2100" s="56"/>
      <c r="K2100" s="54"/>
      <c r="L2100" s="54"/>
      <c r="M2100" s="54"/>
      <c r="N2100" s="54"/>
      <c r="O2100" s="56"/>
      <c r="P2100" s="56"/>
      <c r="Q2100" s="56"/>
      <c r="R2100" s="38"/>
      <c r="S2100" s="39"/>
    </row>
    <row r="2101" spans="1:20" s="40" customFormat="1" ht="12" outlineLevel="4">
      <c r="A2101" s="49"/>
      <c r="B2101" s="50"/>
      <c r="C2101" s="50"/>
      <c r="D2101" s="51"/>
      <c r="E2101" s="52"/>
      <c r="F2101" s="53" t="s">
        <v>1828</v>
      </c>
      <c r="G2101" s="51"/>
      <c r="H2101" s="54">
        <v>6.3</v>
      </c>
      <c r="I2101" s="55"/>
      <c r="J2101" s="56"/>
      <c r="K2101" s="54"/>
      <c r="L2101" s="54"/>
      <c r="M2101" s="54"/>
      <c r="N2101" s="54"/>
      <c r="O2101" s="56"/>
      <c r="P2101" s="56"/>
      <c r="Q2101" s="56"/>
      <c r="R2101" s="38"/>
      <c r="S2101" s="39"/>
    </row>
    <row r="2102" spans="1:20" s="40" customFormat="1" ht="7.5" customHeight="1" outlineLevel="4">
      <c r="A2102" s="39"/>
      <c r="B2102" s="57"/>
      <c r="C2102" s="58"/>
      <c r="D2102" s="59"/>
      <c r="E2102" s="60"/>
      <c r="F2102" s="61"/>
      <c r="G2102" s="59"/>
      <c r="H2102" s="62"/>
      <c r="I2102" s="63"/>
      <c r="J2102" s="64"/>
      <c r="K2102" s="65"/>
      <c r="L2102" s="65"/>
      <c r="M2102" s="65"/>
      <c r="N2102" s="65"/>
      <c r="O2102" s="64"/>
      <c r="P2102" s="64"/>
      <c r="Q2102" s="64"/>
      <c r="R2102" s="38"/>
      <c r="S2102" s="39"/>
    </row>
    <row r="2103" spans="1:20" s="40" customFormat="1" ht="12" outlineLevel="3">
      <c r="A2103" s="41"/>
      <c r="B2103" s="42"/>
      <c r="C2103" s="43">
        <v>6</v>
      </c>
      <c r="D2103" s="44" t="s">
        <v>79</v>
      </c>
      <c r="E2103" s="45" t="s">
        <v>1829</v>
      </c>
      <c r="F2103" s="46" t="s">
        <v>1830</v>
      </c>
      <c r="G2103" s="44" t="s">
        <v>130</v>
      </c>
      <c r="H2103" s="47">
        <v>478.37299999999999</v>
      </c>
      <c r="I2103" s="72"/>
      <c r="J2103" s="48">
        <f>H2103*I2103</f>
        <v>0</v>
      </c>
      <c r="K2103" s="47"/>
      <c r="L2103" s="47">
        <f>H2103*K2103</f>
        <v>0</v>
      </c>
      <c r="M2103" s="47"/>
      <c r="N2103" s="47">
        <f>H2103*M2103</f>
        <v>0</v>
      </c>
      <c r="O2103" s="48">
        <v>21</v>
      </c>
      <c r="P2103" s="48">
        <f>J2103*(O2103/100)</f>
        <v>0</v>
      </c>
      <c r="Q2103" s="48">
        <f>J2103+P2103</f>
        <v>0</v>
      </c>
      <c r="R2103" s="39"/>
      <c r="S2103" s="39"/>
      <c r="T2103" s="39"/>
    </row>
    <row r="2104" spans="1:20" s="40" customFormat="1" ht="12" outlineLevel="3">
      <c r="A2104" s="41"/>
      <c r="B2104" s="42"/>
      <c r="C2104" s="43">
        <v>7</v>
      </c>
      <c r="D2104" s="44" t="s">
        <v>79</v>
      </c>
      <c r="E2104" s="45" t="s">
        <v>1831</v>
      </c>
      <c r="F2104" s="46" t="s">
        <v>1832</v>
      </c>
      <c r="G2104" s="44" t="s">
        <v>176</v>
      </c>
      <c r="H2104" s="47">
        <v>39.9</v>
      </c>
      <c r="I2104" s="72"/>
      <c r="J2104" s="48">
        <f>H2104*I2104</f>
        <v>0</v>
      </c>
      <c r="K2104" s="47"/>
      <c r="L2104" s="47">
        <f>H2104*K2104</f>
        <v>0</v>
      </c>
      <c r="M2104" s="47"/>
      <c r="N2104" s="47">
        <f>H2104*M2104</f>
        <v>0</v>
      </c>
      <c r="O2104" s="48">
        <v>21</v>
      </c>
      <c r="P2104" s="48">
        <f>J2104*(O2104/100)</f>
        <v>0</v>
      </c>
      <c r="Q2104" s="48">
        <f>J2104+P2104</f>
        <v>0</v>
      </c>
      <c r="R2104" s="39"/>
      <c r="S2104" s="39"/>
      <c r="T2104" s="39"/>
    </row>
    <row r="2105" spans="1:20" s="40" customFormat="1" ht="12" outlineLevel="3">
      <c r="A2105" s="41"/>
      <c r="B2105" s="42"/>
      <c r="C2105" s="43">
        <v>8</v>
      </c>
      <c r="D2105" s="44" t="s">
        <v>79</v>
      </c>
      <c r="E2105" s="45" t="s">
        <v>1833</v>
      </c>
      <c r="F2105" s="46" t="s">
        <v>1834</v>
      </c>
      <c r="G2105" s="44" t="s">
        <v>130</v>
      </c>
      <c r="H2105" s="47">
        <v>478.37250000000006</v>
      </c>
      <c r="I2105" s="72"/>
      <c r="J2105" s="48">
        <f>H2105*I2105</f>
        <v>0</v>
      </c>
      <c r="K2105" s="47">
        <v>2.9999999999999997E-4</v>
      </c>
      <c r="L2105" s="47">
        <f>H2105*K2105</f>
        <v>0.14351174999999999</v>
      </c>
      <c r="M2105" s="47"/>
      <c r="N2105" s="47">
        <f>H2105*M2105</f>
        <v>0</v>
      </c>
      <c r="O2105" s="48">
        <v>21</v>
      </c>
      <c r="P2105" s="48">
        <f>J2105*(O2105/100)</f>
        <v>0</v>
      </c>
      <c r="Q2105" s="48">
        <f>J2105+P2105</f>
        <v>0</v>
      </c>
      <c r="R2105" s="39"/>
      <c r="S2105" s="39"/>
      <c r="T2105" s="39"/>
    </row>
    <row r="2106" spans="1:20" s="40" customFormat="1" ht="12" outlineLevel="4">
      <c r="A2106" s="49"/>
      <c r="B2106" s="50"/>
      <c r="C2106" s="50"/>
      <c r="D2106" s="51"/>
      <c r="E2106" s="52" t="s">
        <v>14</v>
      </c>
      <c r="F2106" s="53" t="s">
        <v>1835</v>
      </c>
      <c r="G2106" s="51"/>
      <c r="H2106" s="54">
        <v>459.12</v>
      </c>
      <c r="I2106" s="55"/>
      <c r="J2106" s="56"/>
      <c r="K2106" s="54"/>
      <c r="L2106" s="54"/>
      <c r="M2106" s="54"/>
      <c r="N2106" s="54"/>
      <c r="O2106" s="56"/>
      <c r="P2106" s="56"/>
      <c r="Q2106" s="56"/>
      <c r="R2106" s="38"/>
      <c r="S2106" s="39"/>
    </row>
    <row r="2107" spans="1:20" s="40" customFormat="1" ht="12" outlineLevel="4">
      <c r="A2107" s="49"/>
      <c r="B2107" s="50"/>
      <c r="C2107" s="50"/>
      <c r="D2107" s="51"/>
      <c r="E2107" s="52"/>
      <c r="F2107" s="53" t="s">
        <v>1836</v>
      </c>
      <c r="G2107" s="51"/>
      <c r="H2107" s="54">
        <v>3.4824999999999995</v>
      </c>
      <c r="I2107" s="55"/>
      <c r="J2107" s="56"/>
      <c r="K2107" s="54"/>
      <c r="L2107" s="54"/>
      <c r="M2107" s="54"/>
      <c r="N2107" s="54"/>
      <c r="O2107" s="56"/>
      <c r="P2107" s="56"/>
      <c r="Q2107" s="56"/>
      <c r="R2107" s="38"/>
      <c r="S2107" s="39"/>
    </row>
    <row r="2108" spans="1:20" s="40" customFormat="1" ht="12" outlineLevel="4">
      <c r="A2108" s="49"/>
      <c r="B2108" s="50"/>
      <c r="C2108" s="50"/>
      <c r="D2108" s="51"/>
      <c r="E2108" s="52"/>
      <c r="F2108" s="53" t="s">
        <v>1837</v>
      </c>
      <c r="G2108" s="51"/>
      <c r="H2108" s="54">
        <v>5.97</v>
      </c>
      <c r="I2108" s="55"/>
      <c r="J2108" s="56"/>
      <c r="K2108" s="54"/>
      <c r="L2108" s="54"/>
      <c r="M2108" s="54"/>
      <c r="N2108" s="54"/>
      <c r="O2108" s="56"/>
      <c r="P2108" s="56"/>
      <c r="Q2108" s="56"/>
      <c r="R2108" s="38"/>
      <c r="S2108" s="39"/>
    </row>
    <row r="2109" spans="1:20" s="40" customFormat="1" ht="12" outlineLevel="4">
      <c r="A2109" s="49"/>
      <c r="B2109" s="50"/>
      <c r="C2109" s="50"/>
      <c r="D2109" s="51"/>
      <c r="E2109" s="52"/>
      <c r="F2109" s="53" t="s">
        <v>1838</v>
      </c>
      <c r="G2109" s="51"/>
      <c r="H2109" s="54">
        <v>3.8</v>
      </c>
      <c r="I2109" s="55"/>
      <c r="J2109" s="56"/>
      <c r="K2109" s="54"/>
      <c r="L2109" s="54"/>
      <c r="M2109" s="54"/>
      <c r="N2109" s="54"/>
      <c r="O2109" s="56"/>
      <c r="P2109" s="56"/>
      <c r="Q2109" s="56"/>
      <c r="R2109" s="38"/>
      <c r="S2109" s="39"/>
    </row>
    <row r="2110" spans="1:20" s="40" customFormat="1" ht="12" outlineLevel="4">
      <c r="A2110" s="49"/>
      <c r="B2110" s="50"/>
      <c r="C2110" s="50"/>
      <c r="D2110" s="51"/>
      <c r="E2110" s="52"/>
      <c r="F2110" s="53" t="s">
        <v>1839</v>
      </c>
      <c r="G2110" s="51"/>
      <c r="H2110" s="54">
        <v>6</v>
      </c>
      <c r="I2110" s="55"/>
      <c r="J2110" s="56"/>
      <c r="K2110" s="54"/>
      <c r="L2110" s="54"/>
      <c r="M2110" s="54"/>
      <c r="N2110" s="54"/>
      <c r="O2110" s="56"/>
      <c r="P2110" s="56"/>
      <c r="Q2110" s="56"/>
      <c r="R2110" s="38"/>
      <c r="S2110" s="39"/>
    </row>
    <row r="2111" spans="1:20" s="40" customFormat="1" ht="7.5" customHeight="1" outlineLevel="4">
      <c r="A2111" s="39"/>
      <c r="B2111" s="57"/>
      <c r="C2111" s="58"/>
      <c r="D2111" s="59"/>
      <c r="E2111" s="60"/>
      <c r="F2111" s="61"/>
      <c r="G2111" s="59"/>
      <c r="H2111" s="62"/>
      <c r="I2111" s="63"/>
      <c r="J2111" s="64"/>
      <c r="K2111" s="65"/>
      <c r="L2111" s="65"/>
      <c r="M2111" s="65"/>
      <c r="N2111" s="65"/>
      <c r="O2111" s="64"/>
      <c r="P2111" s="64"/>
      <c r="Q2111" s="64"/>
      <c r="R2111" s="38"/>
      <c r="S2111" s="39"/>
    </row>
    <row r="2112" spans="1:20" s="40" customFormat="1" ht="12" outlineLevel="3">
      <c r="A2112" s="41"/>
      <c r="B2112" s="42"/>
      <c r="C2112" s="43">
        <v>9</v>
      </c>
      <c r="D2112" s="44" t="s">
        <v>79</v>
      </c>
      <c r="E2112" s="45" t="s">
        <v>1840</v>
      </c>
      <c r="F2112" s="46" t="s">
        <v>1841</v>
      </c>
      <c r="G2112" s="44" t="s">
        <v>130</v>
      </c>
      <c r="H2112" s="47">
        <v>459.12</v>
      </c>
      <c r="I2112" s="72"/>
      <c r="J2112" s="48">
        <f>H2112*I2112</f>
        <v>0</v>
      </c>
      <c r="K2112" s="47">
        <v>4.5500000000000002E-3</v>
      </c>
      <c r="L2112" s="47">
        <f>H2112*K2112</f>
        <v>2.0889960000000003</v>
      </c>
      <c r="M2112" s="47"/>
      <c r="N2112" s="47">
        <f>H2112*M2112</f>
        <v>0</v>
      </c>
      <c r="O2112" s="48">
        <v>21</v>
      </c>
      <c r="P2112" s="48">
        <f>J2112*(O2112/100)</f>
        <v>0</v>
      </c>
      <c r="Q2112" s="48">
        <f>J2112+P2112</f>
        <v>0</v>
      </c>
      <c r="R2112" s="39"/>
      <c r="S2112" s="39"/>
      <c r="T2112" s="39"/>
    </row>
    <row r="2113" spans="1:20" s="40" customFormat="1" ht="12" outlineLevel="3">
      <c r="A2113" s="41"/>
      <c r="B2113" s="42"/>
      <c r="C2113" s="43">
        <v>10</v>
      </c>
      <c r="D2113" s="44" t="s">
        <v>79</v>
      </c>
      <c r="E2113" s="45" t="s">
        <v>1842</v>
      </c>
      <c r="F2113" s="46" t="s">
        <v>1843</v>
      </c>
      <c r="G2113" s="44" t="s">
        <v>130</v>
      </c>
      <c r="H2113" s="47">
        <v>459.11999999999995</v>
      </c>
      <c r="I2113" s="72"/>
      <c r="J2113" s="48">
        <f>H2113*I2113</f>
        <v>0</v>
      </c>
      <c r="K2113" s="47">
        <v>6.3E-3</v>
      </c>
      <c r="L2113" s="47">
        <f>H2113*K2113</f>
        <v>2.8924559999999997</v>
      </c>
      <c r="M2113" s="47"/>
      <c r="N2113" s="47">
        <f>H2113*M2113</f>
        <v>0</v>
      </c>
      <c r="O2113" s="48">
        <v>21</v>
      </c>
      <c r="P2113" s="48">
        <f>J2113*(O2113/100)</f>
        <v>0</v>
      </c>
      <c r="Q2113" s="48">
        <f>J2113+P2113</f>
        <v>0</v>
      </c>
      <c r="R2113" s="39"/>
      <c r="S2113" s="39"/>
      <c r="T2113" s="39"/>
    </row>
    <row r="2114" spans="1:20" s="40" customFormat="1" ht="12" outlineLevel="4">
      <c r="A2114" s="49"/>
      <c r="B2114" s="50"/>
      <c r="C2114" s="50"/>
      <c r="D2114" s="51"/>
      <c r="E2114" s="52" t="s">
        <v>14</v>
      </c>
      <c r="F2114" s="53" t="s">
        <v>264</v>
      </c>
      <c r="G2114" s="51"/>
      <c r="H2114" s="54">
        <v>0</v>
      </c>
      <c r="I2114" s="55"/>
      <c r="J2114" s="56"/>
      <c r="K2114" s="54"/>
      <c r="L2114" s="54"/>
      <c r="M2114" s="54"/>
      <c r="N2114" s="54"/>
      <c r="O2114" s="56"/>
      <c r="P2114" s="56"/>
      <c r="Q2114" s="56"/>
      <c r="R2114" s="38"/>
      <c r="S2114" s="39"/>
    </row>
    <row r="2115" spans="1:20" s="40" customFormat="1" ht="12" outlineLevel="4">
      <c r="A2115" s="49"/>
      <c r="B2115" s="50"/>
      <c r="C2115" s="50"/>
      <c r="D2115" s="51"/>
      <c r="E2115" s="52"/>
      <c r="F2115" s="53" t="s">
        <v>1192</v>
      </c>
      <c r="G2115" s="51"/>
      <c r="H2115" s="54">
        <v>34.090000000000003</v>
      </c>
      <c r="I2115" s="55"/>
      <c r="J2115" s="56"/>
      <c r="K2115" s="54"/>
      <c r="L2115" s="54"/>
      <c r="M2115" s="54"/>
      <c r="N2115" s="54"/>
      <c r="O2115" s="56"/>
      <c r="P2115" s="56"/>
      <c r="Q2115" s="56"/>
      <c r="R2115" s="38"/>
      <c r="S2115" s="39"/>
    </row>
    <row r="2116" spans="1:20" s="40" customFormat="1" ht="12" outlineLevel="4">
      <c r="A2116" s="49"/>
      <c r="B2116" s="50"/>
      <c r="C2116" s="50"/>
      <c r="D2116" s="51"/>
      <c r="E2116" s="52"/>
      <c r="F2116" s="53" t="s">
        <v>1844</v>
      </c>
      <c r="G2116" s="51"/>
      <c r="H2116" s="54">
        <v>4.0999999999999996</v>
      </c>
      <c r="I2116" s="55"/>
      <c r="J2116" s="56"/>
      <c r="K2116" s="54"/>
      <c r="L2116" s="54"/>
      <c r="M2116" s="54"/>
      <c r="N2116" s="54"/>
      <c r="O2116" s="56"/>
      <c r="P2116" s="56"/>
      <c r="Q2116" s="56"/>
      <c r="R2116" s="38"/>
      <c r="S2116" s="39"/>
    </row>
    <row r="2117" spans="1:20" s="40" customFormat="1" ht="12" outlineLevel="4">
      <c r="A2117" s="49"/>
      <c r="B2117" s="50"/>
      <c r="C2117" s="50"/>
      <c r="D2117" s="51"/>
      <c r="E2117" s="52"/>
      <c r="F2117" s="53" t="s">
        <v>1228</v>
      </c>
      <c r="G2117" s="51"/>
      <c r="H2117" s="54">
        <v>13.27</v>
      </c>
      <c r="I2117" s="55"/>
      <c r="J2117" s="56"/>
      <c r="K2117" s="54"/>
      <c r="L2117" s="54"/>
      <c r="M2117" s="54"/>
      <c r="N2117" s="54"/>
      <c r="O2117" s="56"/>
      <c r="P2117" s="56"/>
      <c r="Q2117" s="56"/>
      <c r="R2117" s="38"/>
      <c r="S2117" s="39"/>
    </row>
    <row r="2118" spans="1:20" s="40" customFormat="1" ht="12" outlineLevel="4">
      <c r="A2118" s="49"/>
      <c r="B2118" s="50"/>
      <c r="C2118" s="50"/>
      <c r="D2118" s="51"/>
      <c r="E2118" s="52"/>
      <c r="F2118" s="53" t="s">
        <v>1194</v>
      </c>
      <c r="G2118" s="51"/>
      <c r="H2118" s="54">
        <v>5.84</v>
      </c>
      <c r="I2118" s="55"/>
      <c r="J2118" s="56"/>
      <c r="K2118" s="54"/>
      <c r="L2118" s="54"/>
      <c r="M2118" s="54"/>
      <c r="N2118" s="54"/>
      <c r="O2118" s="56"/>
      <c r="P2118" s="56"/>
      <c r="Q2118" s="56"/>
      <c r="R2118" s="38"/>
      <c r="S2118" s="39"/>
    </row>
    <row r="2119" spans="1:20" s="40" customFormat="1" ht="12" outlineLevel="4">
      <c r="A2119" s="49"/>
      <c r="B2119" s="50"/>
      <c r="C2119" s="50"/>
      <c r="D2119" s="51"/>
      <c r="E2119" s="52"/>
      <c r="F2119" s="53" t="s">
        <v>1195</v>
      </c>
      <c r="G2119" s="51"/>
      <c r="H2119" s="54">
        <v>1.21</v>
      </c>
      <c r="I2119" s="55"/>
      <c r="J2119" s="56"/>
      <c r="K2119" s="54"/>
      <c r="L2119" s="54"/>
      <c r="M2119" s="54"/>
      <c r="N2119" s="54"/>
      <c r="O2119" s="56"/>
      <c r="P2119" s="56"/>
      <c r="Q2119" s="56"/>
      <c r="R2119" s="38"/>
      <c r="S2119" s="39"/>
    </row>
    <row r="2120" spans="1:20" s="40" customFormat="1" ht="12" outlineLevel="4">
      <c r="A2120" s="49"/>
      <c r="B2120" s="50"/>
      <c r="C2120" s="50"/>
      <c r="D2120" s="51"/>
      <c r="E2120" s="52"/>
      <c r="F2120" s="53" t="s">
        <v>1196</v>
      </c>
      <c r="G2120" s="51"/>
      <c r="H2120" s="54">
        <v>3.91</v>
      </c>
      <c r="I2120" s="55"/>
      <c r="J2120" s="56"/>
      <c r="K2120" s="54"/>
      <c r="L2120" s="54"/>
      <c r="M2120" s="54"/>
      <c r="N2120" s="54"/>
      <c r="O2120" s="56"/>
      <c r="P2120" s="56"/>
      <c r="Q2120" s="56"/>
      <c r="R2120" s="38"/>
      <c r="S2120" s="39"/>
    </row>
    <row r="2121" spans="1:20" s="40" customFormat="1" ht="12" outlineLevel="4">
      <c r="A2121" s="49"/>
      <c r="B2121" s="50"/>
      <c r="C2121" s="50"/>
      <c r="D2121" s="51"/>
      <c r="E2121" s="52"/>
      <c r="F2121" s="53" t="s">
        <v>1229</v>
      </c>
      <c r="G2121" s="51"/>
      <c r="H2121" s="54">
        <v>18.440000000000001</v>
      </c>
      <c r="I2121" s="55"/>
      <c r="J2121" s="56"/>
      <c r="K2121" s="54"/>
      <c r="L2121" s="54"/>
      <c r="M2121" s="54"/>
      <c r="N2121" s="54"/>
      <c r="O2121" s="56"/>
      <c r="P2121" s="56"/>
      <c r="Q2121" s="56"/>
      <c r="R2121" s="38"/>
      <c r="S2121" s="39"/>
    </row>
    <row r="2122" spans="1:20" s="40" customFormat="1" ht="12" outlineLevel="4">
      <c r="A2122" s="49"/>
      <c r="B2122" s="50"/>
      <c r="C2122" s="50"/>
      <c r="D2122" s="51"/>
      <c r="E2122" s="52"/>
      <c r="F2122" s="53" t="s">
        <v>1197</v>
      </c>
      <c r="G2122" s="51"/>
      <c r="H2122" s="54">
        <v>4.42</v>
      </c>
      <c r="I2122" s="55"/>
      <c r="J2122" s="56"/>
      <c r="K2122" s="54"/>
      <c r="L2122" s="54"/>
      <c r="M2122" s="54"/>
      <c r="N2122" s="54"/>
      <c r="O2122" s="56"/>
      <c r="P2122" s="56"/>
      <c r="Q2122" s="56"/>
      <c r="R2122" s="38"/>
      <c r="S2122" s="39"/>
    </row>
    <row r="2123" spans="1:20" s="40" customFormat="1" ht="12" outlineLevel="4">
      <c r="A2123" s="49"/>
      <c r="B2123" s="50"/>
      <c r="C2123" s="50"/>
      <c r="D2123" s="51"/>
      <c r="E2123" s="52"/>
      <c r="F2123" s="53" t="s">
        <v>1845</v>
      </c>
      <c r="G2123" s="51"/>
      <c r="H2123" s="54">
        <v>17.100000000000001</v>
      </c>
      <c r="I2123" s="55"/>
      <c r="J2123" s="56"/>
      <c r="K2123" s="54"/>
      <c r="L2123" s="54"/>
      <c r="M2123" s="54"/>
      <c r="N2123" s="54"/>
      <c r="O2123" s="56"/>
      <c r="P2123" s="56"/>
      <c r="Q2123" s="56"/>
      <c r="R2123" s="38"/>
      <c r="S2123" s="39"/>
    </row>
    <row r="2124" spans="1:20" s="40" customFormat="1" ht="12" outlineLevel="4">
      <c r="A2124" s="49"/>
      <c r="B2124" s="50"/>
      <c r="C2124" s="50"/>
      <c r="D2124" s="51"/>
      <c r="E2124" s="52"/>
      <c r="F2124" s="53" t="s">
        <v>1198</v>
      </c>
      <c r="G2124" s="51"/>
      <c r="H2124" s="54">
        <v>5.96</v>
      </c>
      <c r="I2124" s="55"/>
      <c r="J2124" s="56"/>
      <c r="K2124" s="54"/>
      <c r="L2124" s="54"/>
      <c r="M2124" s="54"/>
      <c r="N2124" s="54"/>
      <c r="O2124" s="56"/>
      <c r="P2124" s="56"/>
      <c r="Q2124" s="56"/>
      <c r="R2124" s="38"/>
      <c r="S2124" s="39"/>
    </row>
    <row r="2125" spans="1:20" s="40" customFormat="1" ht="12" outlineLevel="4">
      <c r="A2125" s="49"/>
      <c r="B2125" s="50"/>
      <c r="C2125" s="50"/>
      <c r="D2125" s="51"/>
      <c r="E2125" s="52"/>
      <c r="F2125" s="53" t="s">
        <v>1230</v>
      </c>
      <c r="G2125" s="51"/>
      <c r="H2125" s="54">
        <v>7.24</v>
      </c>
      <c r="I2125" s="55"/>
      <c r="J2125" s="56"/>
      <c r="K2125" s="54"/>
      <c r="L2125" s="54"/>
      <c r="M2125" s="54"/>
      <c r="N2125" s="54"/>
      <c r="O2125" s="56"/>
      <c r="P2125" s="56"/>
      <c r="Q2125" s="56"/>
      <c r="R2125" s="38"/>
      <c r="S2125" s="39"/>
    </row>
    <row r="2126" spans="1:20" s="40" customFormat="1" ht="12" outlineLevel="4">
      <c r="A2126" s="49"/>
      <c r="B2126" s="50"/>
      <c r="C2126" s="50"/>
      <c r="D2126" s="51"/>
      <c r="E2126" s="52"/>
      <c r="F2126" s="53" t="s">
        <v>1199</v>
      </c>
      <c r="G2126" s="51"/>
      <c r="H2126" s="54">
        <v>5.58</v>
      </c>
      <c r="I2126" s="55"/>
      <c r="J2126" s="56"/>
      <c r="K2126" s="54"/>
      <c r="L2126" s="54"/>
      <c r="M2126" s="54"/>
      <c r="N2126" s="54"/>
      <c r="O2126" s="56"/>
      <c r="P2126" s="56"/>
      <c r="Q2126" s="56"/>
      <c r="R2126" s="38"/>
      <c r="S2126" s="39"/>
    </row>
    <row r="2127" spans="1:20" s="40" customFormat="1" ht="12" outlineLevel="4">
      <c r="A2127" s="49"/>
      <c r="B2127" s="50"/>
      <c r="C2127" s="50"/>
      <c r="D2127" s="51"/>
      <c r="E2127" s="52"/>
      <c r="F2127" s="53" t="s">
        <v>1231</v>
      </c>
      <c r="G2127" s="51"/>
      <c r="H2127" s="54">
        <v>1.8</v>
      </c>
      <c r="I2127" s="55"/>
      <c r="J2127" s="56"/>
      <c r="K2127" s="54"/>
      <c r="L2127" s="54"/>
      <c r="M2127" s="54"/>
      <c r="N2127" s="54"/>
      <c r="O2127" s="56"/>
      <c r="P2127" s="56"/>
      <c r="Q2127" s="56"/>
      <c r="R2127" s="38"/>
      <c r="S2127" s="39"/>
    </row>
    <row r="2128" spans="1:20" s="40" customFormat="1" ht="12" outlineLevel="4">
      <c r="A2128" s="49"/>
      <c r="B2128" s="50"/>
      <c r="C2128" s="50"/>
      <c r="D2128" s="51"/>
      <c r="E2128" s="52"/>
      <c r="F2128" s="53" t="s">
        <v>1232</v>
      </c>
      <c r="G2128" s="51"/>
      <c r="H2128" s="54">
        <v>2.34</v>
      </c>
      <c r="I2128" s="55"/>
      <c r="J2128" s="56"/>
      <c r="K2128" s="54"/>
      <c r="L2128" s="54"/>
      <c r="M2128" s="54"/>
      <c r="N2128" s="54"/>
      <c r="O2128" s="56"/>
      <c r="P2128" s="56"/>
      <c r="Q2128" s="56"/>
      <c r="R2128" s="38"/>
      <c r="S2128" s="39"/>
    </row>
    <row r="2129" spans="1:19" s="40" customFormat="1" ht="12" outlineLevel="4">
      <c r="A2129" s="49"/>
      <c r="B2129" s="50"/>
      <c r="C2129" s="50"/>
      <c r="D2129" s="51"/>
      <c r="E2129" s="52"/>
      <c r="F2129" s="53" t="s">
        <v>1233</v>
      </c>
      <c r="G2129" s="51"/>
      <c r="H2129" s="54">
        <v>23.22</v>
      </c>
      <c r="I2129" s="55"/>
      <c r="J2129" s="56"/>
      <c r="K2129" s="54"/>
      <c r="L2129" s="54"/>
      <c r="M2129" s="54"/>
      <c r="N2129" s="54"/>
      <c r="O2129" s="56"/>
      <c r="P2129" s="56"/>
      <c r="Q2129" s="56"/>
      <c r="R2129" s="38"/>
      <c r="S2129" s="39"/>
    </row>
    <row r="2130" spans="1:19" s="40" customFormat="1" ht="12" outlineLevel="4">
      <c r="A2130" s="49"/>
      <c r="B2130" s="50"/>
      <c r="C2130" s="50"/>
      <c r="D2130" s="51"/>
      <c r="E2130" s="52"/>
      <c r="F2130" s="53" t="s">
        <v>1200</v>
      </c>
      <c r="G2130" s="51"/>
      <c r="H2130" s="54">
        <v>28.81</v>
      </c>
      <c r="I2130" s="55"/>
      <c r="J2130" s="56"/>
      <c r="K2130" s="54"/>
      <c r="L2130" s="54"/>
      <c r="M2130" s="54"/>
      <c r="N2130" s="54"/>
      <c r="O2130" s="56"/>
      <c r="P2130" s="56"/>
      <c r="Q2130" s="56"/>
      <c r="R2130" s="38"/>
      <c r="S2130" s="39"/>
    </row>
    <row r="2131" spans="1:19" s="40" customFormat="1" ht="12" outlineLevel="4">
      <c r="A2131" s="49"/>
      <c r="B2131" s="50"/>
      <c r="C2131" s="50"/>
      <c r="D2131" s="51"/>
      <c r="E2131" s="52"/>
      <c r="F2131" s="53" t="s">
        <v>1202</v>
      </c>
      <c r="G2131" s="51"/>
      <c r="H2131" s="54">
        <v>6.41</v>
      </c>
      <c r="I2131" s="55"/>
      <c r="J2131" s="56"/>
      <c r="K2131" s="54"/>
      <c r="L2131" s="54"/>
      <c r="M2131" s="54"/>
      <c r="N2131" s="54"/>
      <c r="O2131" s="56"/>
      <c r="P2131" s="56"/>
      <c r="Q2131" s="56"/>
      <c r="R2131" s="38"/>
      <c r="S2131" s="39"/>
    </row>
    <row r="2132" spans="1:19" s="40" customFormat="1" ht="12" outlineLevel="4">
      <c r="A2132" s="49"/>
      <c r="B2132" s="50"/>
      <c r="C2132" s="50"/>
      <c r="D2132" s="51"/>
      <c r="E2132" s="52"/>
      <c r="F2132" s="53" t="s">
        <v>1203</v>
      </c>
      <c r="G2132" s="51"/>
      <c r="H2132" s="54">
        <v>16.02</v>
      </c>
      <c r="I2132" s="55"/>
      <c r="J2132" s="56"/>
      <c r="K2132" s="54"/>
      <c r="L2132" s="54"/>
      <c r="M2132" s="54"/>
      <c r="N2132" s="54"/>
      <c r="O2132" s="56"/>
      <c r="P2132" s="56"/>
      <c r="Q2132" s="56"/>
      <c r="R2132" s="38"/>
      <c r="S2132" s="39"/>
    </row>
    <row r="2133" spans="1:19" s="40" customFormat="1" ht="12" outlineLevel="4">
      <c r="A2133" s="49"/>
      <c r="B2133" s="50"/>
      <c r="C2133" s="50"/>
      <c r="D2133" s="51"/>
      <c r="E2133" s="52"/>
      <c r="F2133" s="53" t="s">
        <v>1204</v>
      </c>
      <c r="G2133" s="51"/>
      <c r="H2133" s="54">
        <v>30.86</v>
      </c>
      <c r="I2133" s="55"/>
      <c r="J2133" s="56"/>
      <c r="K2133" s="54"/>
      <c r="L2133" s="54"/>
      <c r="M2133" s="54"/>
      <c r="N2133" s="54"/>
      <c r="O2133" s="56"/>
      <c r="P2133" s="56"/>
      <c r="Q2133" s="56"/>
      <c r="R2133" s="38"/>
      <c r="S2133" s="39"/>
    </row>
    <row r="2134" spans="1:19" s="40" customFormat="1" ht="12" outlineLevel="4">
      <c r="A2134" s="49"/>
      <c r="B2134" s="50"/>
      <c r="C2134" s="50"/>
      <c r="D2134" s="51"/>
      <c r="E2134" s="52"/>
      <c r="F2134" s="53" t="s">
        <v>1205</v>
      </c>
      <c r="G2134" s="51"/>
      <c r="H2134" s="54">
        <v>15.57</v>
      </c>
      <c r="I2134" s="55"/>
      <c r="J2134" s="56"/>
      <c r="K2134" s="54"/>
      <c r="L2134" s="54"/>
      <c r="M2134" s="54"/>
      <c r="N2134" s="54"/>
      <c r="O2134" s="56"/>
      <c r="P2134" s="56"/>
      <c r="Q2134" s="56"/>
      <c r="R2134" s="38"/>
      <c r="S2134" s="39"/>
    </row>
    <row r="2135" spans="1:19" s="40" customFormat="1" ht="12" outlineLevel="4">
      <c r="A2135" s="49"/>
      <c r="B2135" s="50"/>
      <c r="C2135" s="50"/>
      <c r="D2135" s="51"/>
      <c r="E2135" s="52"/>
      <c r="F2135" s="53" t="s">
        <v>1206</v>
      </c>
      <c r="G2135" s="51"/>
      <c r="H2135" s="54">
        <v>30.62</v>
      </c>
      <c r="I2135" s="55"/>
      <c r="J2135" s="56"/>
      <c r="K2135" s="54"/>
      <c r="L2135" s="54"/>
      <c r="M2135" s="54"/>
      <c r="N2135" s="54"/>
      <c r="O2135" s="56"/>
      <c r="P2135" s="56"/>
      <c r="Q2135" s="56"/>
      <c r="R2135" s="38"/>
      <c r="S2135" s="39"/>
    </row>
    <row r="2136" spans="1:19" s="40" customFormat="1" ht="12" outlineLevel="4">
      <c r="A2136" s="49"/>
      <c r="B2136" s="50"/>
      <c r="C2136" s="50"/>
      <c r="D2136" s="51"/>
      <c r="E2136" s="52"/>
      <c r="F2136" s="53" t="s">
        <v>437</v>
      </c>
      <c r="G2136" s="51"/>
      <c r="H2136" s="54">
        <v>276.81</v>
      </c>
      <c r="I2136" s="55"/>
      <c r="J2136" s="56"/>
      <c r="K2136" s="54"/>
      <c r="L2136" s="54"/>
      <c r="M2136" s="54"/>
      <c r="N2136" s="54"/>
      <c r="O2136" s="56"/>
      <c r="P2136" s="56"/>
      <c r="Q2136" s="56"/>
      <c r="R2136" s="38"/>
      <c r="S2136" s="39"/>
    </row>
    <row r="2137" spans="1:19" s="40" customFormat="1" ht="12" outlineLevel="4">
      <c r="A2137" s="49"/>
      <c r="B2137" s="50"/>
      <c r="C2137" s="50"/>
      <c r="D2137" s="51"/>
      <c r="E2137" s="52"/>
      <c r="F2137" s="53" t="s">
        <v>272</v>
      </c>
      <c r="G2137" s="51"/>
      <c r="H2137" s="54">
        <v>0</v>
      </c>
      <c r="I2137" s="55"/>
      <c r="J2137" s="56"/>
      <c r="K2137" s="54"/>
      <c r="L2137" s="54"/>
      <c r="M2137" s="54"/>
      <c r="N2137" s="54"/>
      <c r="O2137" s="56"/>
      <c r="P2137" s="56"/>
      <c r="Q2137" s="56"/>
      <c r="R2137" s="38"/>
      <c r="S2137" s="39"/>
    </row>
    <row r="2138" spans="1:19" s="40" customFormat="1" ht="12" outlineLevel="4">
      <c r="A2138" s="49"/>
      <c r="B2138" s="50"/>
      <c r="C2138" s="50"/>
      <c r="D2138" s="51"/>
      <c r="E2138" s="52"/>
      <c r="F2138" s="53" t="s">
        <v>1207</v>
      </c>
      <c r="G2138" s="51"/>
      <c r="H2138" s="54">
        <v>11.44</v>
      </c>
      <c r="I2138" s="55"/>
      <c r="J2138" s="56"/>
      <c r="K2138" s="54"/>
      <c r="L2138" s="54"/>
      <c r="M2138" s="54"/>
      <c r="N2138" s="54"/>
      <c r="O2138" s="56"/>
      <c r="P2138" s="56"/>
      <c r="Q2138" s="56"/>
      <c r="R2138" s="38"/>
      <c r="S2138" s="39"/>
    </row>
    <row r="2139" spans="1:19" s="40" customFormat="1" ht="12" outlineLevel="4">
      <c r="A2139" s="49"/>
      <c r="B2139" s="50"/>
      <c r="C2139" s="50"/>
      <c r="D2139" s="51"/>
      <c r="E2139" s="52"/>
      <c r="F2139" s="53" t="s">
        <v>1234</v>
      </c>
      <c r="G2139" s="51"/>
      <c r="H2139" s="54">
        <v>2.25</v>
      </c>
      <c r="I2139" s="55"/>
      <c r="J2139" s="56"/>
      <c r="K2139" s="54"/>
      <c r="L2139" s="54"/>
      <c r="M2139" s="54"/>
      <c r="N2139" s="54"/>
      <c r="O2139" s="56"/>
      <c r="P2139" s="56"/>
      <c r="Q2139" s="56"/>
      <c r="R2139" s="38"/>
      <c r="S2139" s="39"/>
    </row>
    <row r="2140" spans="1:19" s="40" customFormat="1" ht="12" outlineLevel="4">
      <c r="A2140" s="49"/>
      <c r="B2140" s="50"/>
      <c r="C2140" s="50"/>
      <c r="D2140" s="51"/>
      <c r="E2140" s="52"/>
      <c r="F2140" s="53" t="s">
        <v>1235</v>
      </c>
      <c r="G2140" s="51"/>
      <c r="H2140" s="54">
        <v>2.13</v>
      </c>
      <c r="I2140" s="55"/>
      <c r="J2140" s="56"/>
      <c r="K2140" s="54"/>
      <c r="L2140" s="54"/>
      <c r="M2140" s="54"/>
      <c r="N2140" s="54"/>
      <c r="O2140" s="56"/>
      <c r="P2140" s="56"/>
      <c r="Q2140" s="56"/>
      <c r="R2140" s="38"/>
      <c r="S2140" s="39"/>
    </row>
    <row r="2141" spans="1:19" s="40" customFormat="1" ht="12" outlineLevel="4">
      <c r="A2141" s="49"/>
      <c r="B2141" s="50"/>
      <c r="C2141" s="50"/>
      <c r="D2141" s="51"/>
      <c r="E2141" s="52"/>
      <c r="F2141" s="53" t="s">
        <v>1236</v>
      </c>
      <c r="G2141" s="51"/>
      <c r="H2141" s="54">
        <v>4.41</v>
      </c>
      <c r="I2141" s="55"/>
      <c r="J2141" s="56"/>
      <c r="K2141" s="54"/>
      <c r="L2141" s="54"/>
      <c r="M2141" s="54"/>
      <c r="N2141" s="54"/>
      <c r="O2141" s="56"/>
      <c r="P2141" s="56"/>
      <c r="Q2141" s="56"/>
      <c r="R2141" s="38"/>
      <c r="S2141" s="39"/>
    </row>
    <row r="2142" spans="1:19" s="40" customFormat="1" ht="12" outlineLevel="4">
      <c r="A2142" s="49"/>
      <c r="B2142" s="50"/>
      <c r="C2142" s="50"/>
      <c r="D2142" s="51"/>
      <c r="E2142" s="52"/>
      <c r="F2142" s="53" t="s">
        <v>1209</v>
      </c>
      <c r="G2142" s="51"/>
      <c r="H2142" s="54">
        <v>27.37</v>
      </c>
      <c r="I2142" s="55"/>
      <c r="J2142" s="56"/>
      <c r="K2142" s="54"/>
      <c r="L2142" s="54"/>
      <c r="M2142" s="54"/>
      <c r="N2142" s="54"/>
      <c r="O2142" s="56"/>
      <c r="P2142" s="56"/>
      <c r="Q2142" s="56"/>
      <c r="R2142" s="38"/>
      <c r="S2142" s="39"/>
    </row>
    <row r="2143" spans="1:19" s="40" customFormat="1" ht="12" outlineLevel="4">
      <c r="A2143" s="49"/>
      <c r="B2143" s="50"/>
      <c r="C2143" s="50"/>
      <c r="D2143" s="51"/>
      <c r="E2143" s="52"/>
      <c r="F2143" s="53" t="s">
        <v>1210</v>
      </c>
      <c r="G2143" s="51"/>
      <c r="H2143" s="54">
        <v>2.5299999999999998</v>
      </c>
      <c r="I2143" s="55"/>
      <c r="J2143" s="56"/>
      <c r="K2143" s="54"/>
      <c r="L2143" s="54"/>
      <c r="M2143" s="54"/>
      <c r="N2143" s="54"/>
      <c r="O2143" s="56"/>
      <c r="P2143" s="56"/>
      <c r="Q2143" s="56"/>
      <c r="R2143" s="38"/>
      <c r="S2143" s="39"/>
    </row>
    <row r="2144" spans="1:19" s="40" customFormat="1" ht="12" outlineLevel="4">
      <c r="A2144" s="49"/>
      <c r="B2144" s="50"/>
      <c r="C2144" s="50"/>
      <c r="D2144" s="51"/>
      <c r="E2144" s="52"/>
      <c r="F2144" s="53" t="s">
        <v>1237</v>
      </c>
      <c r="G2144" s="51"/>
      <c r="H2144" s="54">
        <v>6.51</v>
      </c>
      <c r="I2144" s="55"/>
      <c r="J2144" s="56"/>
      <c r="K2144" s="54"/>
      <c r="L2144" s="54"/>
      <c r="M2144" s="54"/>
      <c r="N2144" s="54"/>
      <c r="O2144" s="56"/>
      <c r="P2144" s="56"/>
      <c r="Q2144" s="56"/>
      <c r="R2144" s="38"/>
      <c r="S2144" s="39"/>
    </row>
    <row r="2145" spans="1:20" s="40" customFormat="1" ht="12" outlineLevel="4">
      <c r="A2145" s="49"/>
      <c r="B2145" s="50"/>
      <c r="C2145" s="50"/>
      <c r="D2145" s="51"/>
      <c r="E2145" s="52"/>
      <c r="F2145" s="53" t="s">
        <v>1238</v>
      </c>
      <c r="G2145" s="51"/>
      <c r="H2145" s="54">
        <v>4.13</v>
      </c>
      <c r="I2145" s="55"/>
      <c r="J2145" s="56"/>
      <c r="K2145" s="54"/>
      <c r="L2145" s="54"/>
      <c r="M2145" s="54"/>
      <c r="N2145" s="54"/>
      <c r="O2145" s="56"/>
      <c r="P2145" s="56"/>
      <c r="Q2145" s="56"/>
      <c r="R2145" s="38"/>
      <c r="S2145" s="39"/>
    </row>
    <row r="2146" spans="1:20" s="40" customFormat="1" ht="12" outlineLevel="4">
      <c r="A2146" s="49"/>
      <c r="B2146" s="50"/>
      <c r="C2146" s="50"/>
      <c r="D2146" s="51"/>
      <c r="E2146" s="52"/>
      <c r="F2146" s="53" t="s">
        <v>1211</v>
      </c>
      <c r="G2146" s="51"/>
      <c r="H2146" s="54">
        <v>9.25</v>
      </c>
      <c r="I2146" s="55"/>
      <c r="J2146" s="56"/>
      <c r="K2146" s="54"/>
      <c r="L2146" s="54"/>
      <c r="M2146" s="54"/>
      <c r="N2146" s="54"/>
      <c r="O2146" s="56"/>
      <c r="P2146" s="56"/>
      <c r="Q2146" s="56"/>
      <c r="R2146" s="38"/>
      <c r="S2146" s="39"/>
    </row>
    <row r="2147" spans="1:20" s="40" customFormat="1" ht="12" outlineLevel="4">
      <c r="A2147" s="49"/>
      <c r="B2147" s="50"/>
      <c r="C2147" s="50"/>
      <c r="D2147" s="51"/>
      <c r="E2147" s="52"/>
      <c r="F2147" s="53" t="s">
        <v>1212</v>
      </c>
      <c r="G2147" s="51"/>
      <c r="H2147" s="54">
        <v>2.71</v>
      </c>
      <c r="I2147" s="55"/>
      <c r="J2147" s="56"/>
      <c r="K2147" s="54"/>
      <c r="L2147" s="54"/>
      <c r="M2147" s="54"/>
      <c r="N2147" s="54"/>
      <c r="O2147" s="56"/>
      <c r="P2147" s="56"/>
      <c r="Q2147" s="56"/>
      <c r="R2147" s="38"/>
      <c r="S2147" s="39"/>
    </row>
    <row r="2148" spans="1:20" s="40" customFormat="1" ht="12" outlineLevel="4">
      <c r="A2148" s="49"/>
      <c r="B2148" s="50"/>
      <c r="C2148" s="50"/>
      <c r="D2148" s="51"/>
      <c r="E2148" s="52"/>
      <c r="F2148" s="53" t="s">
        <v>1217</v>
      </c>
      <c r="G2148" s="51"/>
      <c r="H2148" s="54">
        <v>14.25</v>
      </c>
      <c r="I2148" s="55"/>
      <c r="J2148" s="56"/>
      <c r="K2148" s="54"/>
      <c r="L2148" s="54"/>
      <c r="M2148" s="54"/>
      <c r="N2148" s="54"/>
      <c r="O2148" s="56"/>
      <c r="P2148" s="56"/>
      <c r="Q2148" s="56"/>
      <c r="R2148" s="38"/>
      <c r="S2148" s="39"/>
    </row>
    <row r="2149" spans="1:20" s="40" customFormat="1" ht="12" outlineLevel="4">
      <c r="A2149" s="49"/>
      <c r="B2149" s="50"/>
      <c r="C2149" s="50"/>
      <c r="D2149" s="51"/>
      <c r="E2149" s="52"/>
      <c r="F2149" s="53" t="s">
        <v>1221</v>
      </c>
      <c r="G2149" s="51"/>
      <c r="H2149" s="54">
        <v>7.98</v>
      </c>
      <c r="I2149" s="55"/>
      <c r="J2149" s="56"/>
      <c r="K2149" s="54"/>
      <c r="L2149" s="54"/>
      <c r="M2149" s="54"/>
      <c r="N2149" s="54"/>
      <c r="O2149" s="56"/>
      <c r="P2149" s="56"/>
      <c r="Q2149" s="56"/>
      <c r="R2149" s="38"/>
      <c r="S2149" s="39"/>
    </row>
    <row r="2150" spans="1:20" s="40" customFormat="1" ht="12" outlineLevel="4">
      <c r="A2150" s="49"/>
      <c r="B2150" s="50"/>
      <c r="C2150" s="50"/>
      <c r="D2150" s="51"/>
      <c r="E2150" s="52"/>
      <c r="F2150" s="53" t="s">
        <v>1222</v>
      </c>
      <c r="G2150" s="51"/>
      <c r="H2150" s="54">
        <v>3.32</v>
      </c>
      <c r="I2150" s="55"/>
      <c r="J2150" s="56"/>
      <c r="K2150" s="54"/>
      <c r="L2150" s="54"/>
      <c r="M2150" s="54"/>
      <c r="N2150" s="54"/>
      <c r="O2150" s="56"/>
      <c r="P2150" s="56"/>
      <c r="Q2150" s="56"/>
      <c r="R2150" s="38"/>
      <c r="S2150" s="39"/>
    </row>
    <row r="2151" spans="1:20" s="40" customFormat="1" ht="12" outlineLevel="4">
      <c r="A2151" s="49"/>
      <c r="B2151" s="50"/>
      <c r="C2151" s="50"/>
      <c r="D2151" s="51"/>
      <c r="E2151" s="52"/>
      <c r="F2151" s="53" t="s">
        <v>1223</v>
      </c>
      <c r="G2151" s="51"/>
      <c r="H2151" s="54">
        <v>3.32</v>
      </c>
      <c r="I2151" s="55"/>
      <c r="J2151" s="56"/>
      <c r="K2151" s="54"/>
      <c r="L2151" s="54"/>
      <c r="M2151" s="54"/>
      <c r="N2151" s="54"/>
      <c r="O2151" s="56"/>
      <c r="P2151" s="56"/>
      <c r="Q2151" s="56"/>
      <c r="R2151" s="38"/>
      <c r="S2151" s="39"/>
    </row>
    <row r="2152" spans="1:20" s="40" customFormat="1" ht="12" outlineLevel="4">
      <c r="A2152" s="49"/>
      <c r="B2152" s="50"/>
      <c r="C2152" s="50"/>
      <c r="D2152" s="51"/>
      <c r="E2152" s="52"/>
      <c r="F2152" s="53" t="s">
        <v>1224</v>
      </c>
      <c r="G2152" s="51"/>
      <c r="H2152" s="54">
        <v>4.3600000000000003</v>
      </c>
      <c r="I2152" s="55"/>
      <c r="J2152" s="56"/>
      <c r="K2152" s="54"/>
      <c r="L2152" s="54"/>
      <c r="M2152" s="54"/>
      <c r="N2152" s="54"/>
      <c r="O2152" s="56"/>
      <c r="P2152" s="56"/>
      <c r="Q2152" s="56"/>
      <c r="R2152" s="38"/>
      <c r="S2152" s="39"/>
    </row>
    <row r="2153" spans="1:20" s="40" customFormat="1" ht="12" outlineLevel="4">
      <c r="A2153" s="49"/>
      <c r="B2153" s="50"/>
      <c r="C2153" s="50"/>
      <c r="D2153" s="51"/>
      <c r="E2153" s="52"/>
      <c r="F2153" s="53" t="s">
        <v>1239</v>
      </c>
      <c r="G2153" s="51"/>
      <c r="H2153" s="54">
        <v>1.63</v>
      </c>
      <c r="I2153" s="55"/>
      <c r="J2153" s="56"/>
      <c r="K2153" s="54"/>
      <c r="L2153" s="54"/>
      <c r="M2153" s="54"/>
      <c r="N2153" s="54"/>
      <c r="O2153" s="56"/>
      <c r="P2153" s="56"/>
      <c r="Q2153" s="56"/>
      <c r="R2153" s="38"/>
      <c r="S2153" s="39"/>
    </row>
    <row r="2154" spans="1:20" s="40" customFormat="1" ht="12" outlineLevel="4">
      <c r="A2154" s="49"/>
      <c r="B2154" s="50"/>
      <c r="C2154" s="50"/>
      <c r="D2154" s="51"/>
      <c r="E2154" s="52"/>
      <c r="F2154" s="53" t="s">
        <v>1240</v>
      </c>
      <c r="G2154" s="51"/>
      <c r="H2154" s="54">
        <v>1.63</v>
      </c>
      <c r="I2154" s="55"/>
      <c r="J2154" s="56"/>
      <c r="K2154" s="54"/>
      <c r="L2154" s="54"/>
      <c r="M2154" s="54"/>
      <c r="N2154" s="54"/>
      <c r="O2154" s="56"/>
      <c r="P2154" s="56"/>
      <c r="Q2154" s="56"/>
      <c r="R2154" s="38"/>
      <c r="S2154" s="39"/>
    </row>
    <row r="2155" spans="1:20" s="40" customFormat="1" ht="12" outlineLevel="4">
      <c r="A2155" s="49"/>
      <c r="B2155" s="50"/>
      <c r="C2155" s="50"/>
      <c r="D2155" s="51"/>
      <c r="E2155" s="52"/>
      <c r="F2155" s="53" t="s">
        <v>1846</v>
      </c>
      <c r="G2155" s="51"/>
      <c r="H2155" s="54">
        <v>0</v>
      </c>
      <c r="I2155" s="55"/>
      <c r="J2155" s="56"/>
      <c r="K2155" s="54"/>
      <c r="L2155" s="54"/>
      <c r="M2155" s="54"/>
      <c r="N2155" s="54"/>
      <c r="O2155" s="56"/>
      <c r="P2155" s="56"/>
      <c r="Q2155" s="56"/>
      <c r="R2155" s="38"/>
      <c r="S2155" s="39"/>
    </row>
    <row r="2156" spans="1:20" s="40" customFormat="1" ht="12" outlineLevel="4">
      <c r="A2156" s="49"/>
      <c r="B2156" s="50"/>
      <c r="C2156" s="50"/>
      <c r="D2156" s="51"/>
      <c r="E2156" s="52"/>
      <c r="F2156" s="53" t="s">
        <v>1847</v>
      </c>
      <c r="G2156" s="51"/>
      <c r="H2156" s="54">
        <v>5.09</v>
      </c>
      <c r="I2156" s="55"/>
      <c r="J2156" s="56"/>
      <c r="K2156" s="54"/>
      <c r="L2156" s="54"/>
      <c r="M2156" s="54"/>
      <c r="N2156" s="54"/>
      <c r="O2156" s="56"/>
      <c r="P2156" s="56"/>
      <c r="Q2156" s="56"/>
      <c r="R2156" s="38"/>
      <c r="S2156" s="39"/>
    </row>
    <row r="2157" spans="1:20" s="40" customFormat="1" ht="12" outlineLevel="4">
      <c r="A2157" s="49"/>
      <c r="B2157" s="50"/>
      <c r="C2157" s="50"/>
      <c r="D2157" s="51"/>
      <c r="E2157" s="52"/>
      <c r="F2157" s="53" t="s">
        <v>1798</v>
      </c>
      <c r="G2157" s="51"/>
      <c r="H2157" s="54">
        <v>0</v>
      </c>
      <c r="I2157" s="55"/>
      <c r="J2157" s="56"/>
      <c r="K2157" s="54"/>
      <c r="L2157" s="54"/>
      <c r="M2157" s="54"/>
      <c r="N2157" s="54"/>
      <c r="O2157" s="56"/>
      <c r="P2157" s="56"/>
      <c r="Q2157" s="56"/>
      <c r="R2157" s="38"/>
      <c r="S2157" s="39"/>
    </row>
    <row r="2158" spans="1:20" s="40" customFormat="1" ht="12" outlineLevel="4">
      <c r="A2158" s="49"/>
      <c r="B2158" s="50"/>
      <c r="C2158" s="50"/>
      <c r="D2158" s="51"/>
      <c r="E2158" s="52"/>
      <c r="F2158" s="53" t="s">
        <v>1848</v>
      </c>
      <c r="G2158" s="51"/>
      <c r="H2158" s="54">
        <v>68</v>
      </c>
      <c r="I2158" s="55"/>
      <c r="J2158" s="56"/>
      <c r="K2158" s="54"/>
      <c r="L2158" s="54"/>
      <c r="M2158" s="54"/>
      <c r="N2158" s="54"/>
      <c r="O2158" s="56"/>
      <c r="P2158" s="56"/>
      <c r="Q2158" s="56"/>
      <c r="R2158" s="38"/>
      <c r="S2158" s="39"/>
    </row>
    <row r="2159" spans="1:20" s="40" customFormat="1" ht="7.5" customHeight="1" outlineLevel="4">
      <c r="A2159" s="39"/>
      <c r="B2159" s="57"/>
      <c r="C2159" s="58"/>
      <c r="D2159" s="59"/>
      <c r="E2159" s="60"/>
      <c r="F2159" s="61"/>
      <c r="G2159" s="59"/>
      <c r="H2159" s="62"/>
      <c r="I2159" s="63"/>
      <c r="J2159" s="64"/>
      <c r="K2159" s="65"/>
      <c r="L2159" s="65"/>
      <c r="M2159" s="65"/>
      <c r="N2159" s="65"/>
      <c r="O2159" s="64"/>
      <c r="P2159" s="64"/>
      <c r="Q2159" s="64"/>
      <c r="R2159" s="38"/>
      <c r="S2159" s="39"/>
    </row>
    <row r="2160" spans="1:20" s="40" customFormat="1" ht="24" outlineLevel="3">
      <c r="A2160" s="41"/>
      <c r="B2160" s="42"/>
      <c r="C2160" s="43">
        <v>11</v>
      </c>
      <c r="D2160" s="44" t="s">
        <v>79</v>
      </c>
      <c r="E2160" s="45" t="s">
        <v>1849</v>
      </c>
      <c r="F2160" s="46" t="s">
        <v>1850</v>
      </c>
      <c r="G2160" s="44" t="s">
        <v>176</v>
      </c>
      <c r="H2160" s="47">
        <v>39.9</v>
      </c>
      <c r="I2160" s="72"/>
      <c r="J2160" s="48">
        <f>H2160*I2160</f>
        <v>0</v>
      </c>
      <c r="K2160" s="47">
        <v>1.0200000000000001E-3</v>
      </c>
      <c r="L2160" s="47">
        <f>H2160*K2160</f>
        <v>4.0697999999999998E-2</v>
      </c>
      <c r="M2160" s="47"/>
      <c r="N2160" s="47">
        <f>H2160*M2160</f>
        <v>0</v>
      </c>
      <c r="O2160" s="48">
        <v>21</v>
      </c>
      <c r="P2160" s="48">
        <f>J2160*(O2160/100)</f>
        <v>0</v>
      </c>
      <c r="Q2160" s="48">
        <f>J2160+P2160</f>
        <v>0</v>
      </c>
      <c r="R2160" s="39"/>
      <c r="S2160" s="39"/>
      <c r="T2160" s="39"/>
    </row>
    <row r="2161" spans="1:20" s="40" customFormat="1" ht="12" outlineLevel="4">
      <c r="A2161" s="49"/>
      <c r="B2161" s="50"/>
      <c r="C2161" s="50"/>
      <c r="D2161" s="51"/>
      <c r="E2161" s="52" t="s">
        <v>14</v>
      </c>
      <c r="F2161" s="53" t="s">
        <v>1802</v>
      </c>
      <c r="G2161" s="51"/>
      <c r="H2161" s="54">
        <v>0</v>
      </c>
      <c r="I2161" s="55"/>
      <c r="J2161" s="56"/>
      <c r="K2161" s="54"/>
      <c r="L2161" s="54"/>
      <c r="M2161" s="54"/>
      <c r="N2161" s="54"/>
      <c r="O2161" s="56"/>
      <c r="P2161" s="56"/>
      <c r="Q2161" s="56"/>
      <c r="R2161" s="38"/>
      <c r="S2161" s="39"/>
    </row>
    <row r="2162" spans="1:20" s="40" customFormat="1" ht="12" outlineLevel="4">
      <c r="A2162" s="49"/>
      <c r="B2162" s="50"/>
      <c r="C2162" s="50"/>
      <c r="D2162" s="51"/>
      <c r="E2162" s="52"/>
      <c r="F2162" s="53" t="s">
        <v>1803</v>
      </c>
      <c r="G2162" s="51"/>
      <c r="H2162" s="54">
        <v>8.4</v>
      </c>
      <c r="I2162" s="55"/>
      <c r="J2162" s="56"/>
      <c r="K2162" s="54"/>
      <c r="L2162" s="54"/>
      <c r="M2162" s="54"/>
      <c r="N2162" s="54"/>
      <c r="O2162" s="56"/>
      <c r="P2162" s="56"/>
      <c r="Q2162" s="56"/>
      <c r="R2162" s="38"/>
      <c r="S2162" s="39"/>
    </row>
    <row r="2163" spans="1:20" s="40" customFormat="1" ht="12" outlineLevel="4">
      <c r="A2163" s="49"/>
      <c r="B2163" s="50"/>
      <c r="C2163" s="50"/>
      <c r="D2163" s="51"/>
      <c r="E2163" s="52"/>
      <c r="F2163" s="53" t="s">
        <v>1804</v>
      </c>
      <c r="G2163" s="51"/>
      <c r="H2163" s="54">
        <v>11.5</v>
      </c>
      <c r="I2163" s="55"/>
      <c r="J2163" s="56"/>
      <c r="K2163" s="54"/>
      <c r="L2163" s="54"/>
      <c r="M2163" s="54"/>
      <c r="N2163" s="54"/>
      <c r="O2163" s="56"/>
      <c r="P2163" s="56"/>
      <c r="Q2163" s="56"/>
      <c r="R2163" s="38"/>
      <c r="S2163" s="39"/>
    </row>
    <row r="2164" spans="1:20" s="40" customFormat="1" ht="12" outlineLevel="4">
      <c r="A2164" s="49"/>
      <c r="B2164" s="50"/>
      <c r="C2164" s="50"/>
      <c r="D2164" s="51"/>
      <c r="E2164" s="52"/>
      <c r="F2164" s="53" t="s">
        <v>1851</v>
      </c>
      <c r="G2164" s="51"/>
      <c r="H2164" s="54">
        <v>0</v>
      </c>
      <c r="I2164" s="55"/>
      <c r="J2164" s="56"/>
      <c r="K2164" s="54"/>
      <c r="L2164" s="54"/>
      <c r="M2164" s="54"/>
      <c r="N2164" s="54"/>
      <c r="O2164" s="56"/>
      <c r="P2164" s="56"/>
      <c r="Q2164" s="56"/>
      <c r="R2164" s="38"/>
      <c r="S2164" s="39"/>
    </row>
    <row r="2165" spans="1:20" s="40" customFormat="1" ht="12" outlineLevel="4">
      <c r="A2165" s="49"/>
      <c r="B2165" s="50"/>
      <c r="C2165" s="50"/>
      <c r="D2165" s="51"/>
      <c r="E2165" s="52"/>
      <c r="F2165" s="53" t="s">
        <v>1852</v>
      </c>
      <c r="G2165" s="51"/>
      <c r="H2165" s="54">
        <v>20</v>
      </c>
      <c r="I2165" s="55"/>
      <c r="J2165" s="56"/>
      <c r="K2165" s="54"/>
      <c r="L2165" s="54"/>
      <c r="M2165" s="54"/>
      <c r="N2165" s="54"/>
      <c r="O2165" s="56"/>
      <c r="P2165" s="56"/>
      <c r="Q2165" s="56"/>
      <c r="R2165" s="38"/>
      <c r="S2165" s="39"/>
    </row>
    <row r="2166" spans="1:20" s="40" customFormat="1" ht="7.5" customHeight="1" outlineLevel="4">
      <c r="A2166" s="39"/>
      <c r="B2166" s="57"/>
      <c r="C2166" s="58"/>
      <c r="D2166" s="59"/>
      <c r="E2166" s="60"/>
      <c r="F2166" s="61"/>
      <c r="G2166" s="59"/>
      <c r="H2166" s="62"/>
      <c r="I2166" s="63"/>
      <c r="J2166" s="64"/>
      <c r="K2166" s="65"/>
      <c r="L2166" s="65"/>
      <c r="M2166" s="65"/>
      <c r="N2166" s="65"/>
      <c r="O2166" s="64"/>
      <c r="P2166" s="64"/>
      <c r="Q2166" s="64"/>
      <c r="R2166" s="38"/>
      <c r="S2166" s="39"/>
    </row>
    <row r="2167" spans="1:20" s="40" customFormat="1" ht="12" outlineLevel="3">
      <c r="A2167" s="41"/>
      <c r="B2167" s="42"/>
      <c r="C2167" s="43">
        <v>12</v>
      </c>
      <c r="D2167" s="44" t="s">
        <v>123</v>
      </c>
      <c r="E2167" s="45" t="s">
        <v>1853</v>
      </c>
      <c r="F2167" s="46" t="s">
        <v>1854</v>
      </c>
      <c r="G2167" s="44" t="s">
        <v>130</v>
      </c>
      <c r="H2167" s="47">
        <v>513.04280000000006</v>
      </c>
      <c r="I2167" s="72"/>
      <c r="J2167" s="48">
        <f>H2167*I2167</f>
        <v>0</v>
      </c>
      <c r="K2167" s="47">
        <v>1.7999999999999999E-2</v>
      </c>
      <c r="L2167" s="47">
        <f>H2167*K2167</f>
        <v>9.2347704000000004</v>
      </c>
      <c r="M2167" s="47"/>
      <c r="N2167" s="47">
        <f>H2167*M2167</f>
        <v>0</v>
      </c>
      <c r="O2167" s="48">
        <v>21</v>
      </c>
      <c r="P2167" s="48">
        <f>J2167*(O2167/100)</f>
        <v>0</v>
      </c>
      <c r="Q2167" s="48">
        <f>J2167+P2167</f>
        <v>0</v>
      </c>
      <c r="R2167" s="39"/>
      <c r="S2167" s="39"/>
      <c r="T2167" s="39"/>
    </row>
    <row r="2168" spans="1:20" s="40" customFormat="1" ht="12" outlineLevel="4">
      <c r="A2168" s="49"/>
      <c r="B2168" s="50"/>
      <c r="C2168" s="50"/>
      <c r="D2168" s="51"/>
      <c r="E2168" s="52" t="s">
        <v>14</v>
      </c>
      <c r="F2168" s="53" t="s">
        <v>1855</v>
      </c>
      <c r="G2168" s="51"/>
      <c r="H2168" s="54">
        <v>459.12</v>
      </c>
      <c r="I2168" s="55"/>
      <c r="J2168" s="56"/>
      <c r="K2168" s="54"/>
      <c r="L2168" s="54"/>
      <c r="M2168" s="54"/>
      <c r="N2168" s="54"/>
      <c r="O2168" s="56"/>
      <c r="P2168" s="56"/>
      <c r="Q2168" s="56"/>
      <c r="R2168" s="38"/>
      <c r="S2168" s="39"/>
    </row>
    <row r="2169" spans="1:20" s="40" customFormat="1" ht="12" outlineLevel="4">
      <c r="A2169" s="49"/>
      <c r="B2169" s="50"/>
      <c r="C2169" s="50"/>
      <c r="D2169" s="51"/>
      <c r="E2169" s="52"/>
      <c r="F2169" s="53" t="s">
        <v>1856</v>
      </c>
      <c r="G2169" s="51"/>
      <c r="H2169" s="54">
        <v>3.4824999999999995</v>
      </c>
      <c r="I2169" s="55"/>
      <c r="J2169" s="56"/>
      <c r="K2169" s="54"/>
      <c r="L2169" s="54"/>
      <c r="M2169" s="54"/>
      <c r="N2169" s="54"/>
      <c r="O2169" s="56"/>
      <c r="P2169" s="56"/>
      <c r="Q2169" s="56"/>
      <c r="R2169" s="38"/>
      <c r="S2169" s="39"/>
    </row>
    <row r="2170" spans="1:20" s="40" customFormat="1" ht="12" outlineLevel="4">
      <c r="A2170" s="49"/>
      <c r="B2170" s="50"/>
      <c r="C2170" s="50"/>
      <c r="D2170" s="51"/>
      <c r="E2170" s="52"/>
      <c r="F2170" s="53" t="s">
        <v>1857</v>
      </c>
      <c r="G2170" s="51"/>
      <c r="H2170" s="54">
        <v>3.8</v>
      </c>
      <c r="I2170" s="55"/>
      <c r="J2170" s="56"/>
      <c r="K2170" s="54"/>
      <c r="L2170" s="54"/>
      <c r="M2170" s="54"/>
      <c r="N2170" s="54"/>
      <c r="O2170" s="56"/>
      <c r="P2170" s="56"/>
      <c r="Q2170" s="56"/>
      <c r="R2170" s="38"/>
      <c r="S2170" s="39"/>
    </row>
    <row r="2171" spans="1:20" s="40" customFormat="1" ht="12" outlineLevel="4">
      <c r="A2171" s="49"/>
      <c r="B2171" s="50"/>
      <c r="C2171" s="50"/>
      <c r="D2171" s="51"/>
      <c r="E2171" s="52"/>
      <c r="F2171" s="53" t="s">
        <v>437</v>
      </c>
      <c r="G2171" s="51"/>
      <c r="H2171" s="54">
        <v>466.40249999999997</v>
      </c>
      <c r="I2171" s="55"/>
      <c r="J2171" s="56"/>
      <c r="K2171" s="54"/>
      <c r="L2171" s="54"/>
      <c r="M2171" s="54"/>
      <c r="N2171" s="54"/>
      <c r="O2171" s="56"/>
      <c r="P2171" s="56"/>
      <c r="Q2171" s="56"/>
      <c r="R2171" s="38"/>
      <c r="S2171" s="39"/>
    </row>
    <row r="2172" spans="1:20" s="40" customFormat="1" ht="12" outlineLevel="4">
      <c r="A2172" s="49"/>
      <c r="B2172" s="50"/>
      <c r="C2172" s="50"/>
      <c r="D2172" s="51"/>
      <c r="E2172" s="52"/>
      <c r="F2172" s="53" t="s">
        <v>1858</v>
      </c>
      <c r="G2172" s="51"/>
      <c r="H2172" s="54">
        <v>46.640300000000003</v>
      </c>
      <c r="I2172" s="55"/>
      <c r="J2172" s="56"/>
      <c r="K2172" s="54"/>
      <c r="L2172" s="54"/>
      <c r="M2172" s="54"/>
      <c r="N2172" s="54"/>
      <c r="O2172" s="56"/>
      <c r="P2172" s="56"/>
      <c r="Q2172" s="56"/>
      <c r="R2172" s="38"/>
      <c r="S2172" s="39"/>
    </row>
    <row r="2173" spans="1:20" s="40" customFormat="1" ht="7.5" customHeight="1" outlineLevel="4">
      <c r="A2173" s="39"/>
      <c r="B2173" s="57"/>
      <c r="C2173" s="58"/>
      <c r="D2173" s="59"/>
      <c r="E2173" s="60"/>
      <c r="F2173" s="61"/>
      <c r="G2173" s="59"/>
      <c r="H2173" s="62"/>
      <c r="I2173" s="63"/>
      <c r="J2173" s="64"/>
      <c r="K2173" s="65"/>
      <c r="L2173" s="65"/>
      <c r="M2173" s="65"/>
      <c r="N2173" s="65"/>
      <c r="O2173" s="64"/>
      <c r="P2173" s="64"/>
      <c r="Q2173" s="64"/>
      <c r="R2173" s="38"/>
      <c r="S2173" s="39"/>
    </row>
    <row r="2174" spans="1:20" s="40" customFormat="1" ht="12" outlineLevel="3">
      <c r="A2174" s="41"/>
      <c r="B2174" s="42"/>
      <c r="C2174" s="43">
        <v>13</v>
      </c>
      <c r="D2174" s="44" t="s">
        <v>79</v>
      </c>
      <c r="E2174" s="45" t="s">
        <v>1859</v>
      </c>
      <c r="F2174" s="46" t="s">
        <v>1860</v>
      </c>
      <c r="G2174" s="44" t="s">
        <v>176</v>
      </c>
      <c r="H2174" s="47">
        <v>39.9</v>
      </c>
      <c r="I2174" s="72"/>
      <c r="J2174" s="48">
        <f>H2174*I2174</f>
        <v>0</v>
      </c>
      <c r="K2174" s="47">
        <v>1.5299999999999999E-3</v>
      </c>
      <c r="L2174" s="47">
        <f>H2174*K2174</f>
        <v>6.104699999999999E-2</v>
      </c>
      <c r="M2174" s="47"/>
      <c r="N2174" s="47">
        <f>H2174*M2174</f>
        <v>0</v>
      </c>
      <c r="O2174" s="48">
        <v>21</v>
      </c>
      <c r="P2174" s="48">
        <f>J2174*(O2174/100)</f>
        <v>0</v>
      </c>
      <c r="Q2174" s="48">
        <f>J2174+P2174</f>
        <v>0</v>
      </c>
      <c r="R2174" s="39"/>
      <c r="S2174" s="39"/>
      <c r="T2174" s="39"/>
    </row>
    <row r="2175" spans="1:20" s="40" customFormat="1" ht="12" outlineLevel="4">
      <c r="A2175" s="49"/>
      <c r="B2175" s="50"/>
      <c r="C2175" s="50"/>
      <c r="D2175" s="51"/>
      <c r="E2175" s="52" t="s">
        <v>14</v>
      </c>
      <c r="F2175" s="53" t="s">
        <v>1802</v>
      </c>
      <c r="G2175" s="51"/>
      <c r="H2175" s="54">
        <v>0</v>
      </c>
      <c r="I2175" s="55"/>
      <c r="J2175" s="56"/>
      <c r="K2175" s="54"/>
      <c r="L2175" s="54"/>
      <c r="M2175" s="54"/>
      <c r="N2175" s="54"/>
      <c r="O2175" s="56"/>
      <c r="P2175" s="56"/>
      <c r="Q2175" s="56"/>
      <c r="R2175" s="38"/>
      <c r="S2175" s="39"/>
    </row>
    <row r="2176" spans="1:20" s="40" customFormat="1" ht="12" outlineLevel="4">
      <c r="A2176" s="49"/>
      <c r="B2176" s="50"/>
      <c r="C2176" s="50"/>
      <c r="D2176" s="51"/>
      <c r="E2176" s="52"/>
      <c r="F2176" s="53" t="s">
        <v>1803</v>
      </c>
      <c r="G2176" s="51"/>
      <c r="H2176" s="54">
        <v>8.4</v>
      </c>
      <c r="I2176" s="55"/>
      <c r="J2176" s="56"/>
      <c r="K2176" s="54"/>
      <c r="L2176" s="54"/>
      <c r="M2176" s="54"/>
      <c r="N2176" s="54"/>
      <c r="O2176" s="56"/>
      <c r="P2176" s="56"/>
      <c r="Q2176" s="56"/>
      <c r="R2176" s="38"/>
      <c r="S2176" s="39"/>
    </row>
    <row r="2177" spans="1:20" s="40" customFormat="1" ht="12" outlineLevel="4">
      <c r="A2177" s="49"/>
      <c r="B2177" s="50"/>
      <c r="C2177" s="50"/>
      <c r="D2177" s="51"/>
      <c r="E2177" s="52"/>
      <c r="F2177" s="53" t="s">
        <v>1804</v>
      </c>
      <c r="G2177" s="51"/>
      <c r="H2177" s="54">
        <v>11.5</v>
      </c>
      <c r="I2177" s="55"/>
      <c r="J2177" s="56"/>
      <c r="K2177" s="54"/>
      <c r="L2177" s="54"/>
      <c r="M2177" s="54"/>
      <c r="N2177" s="54"/>
      <c r="O2177" s="56"/>
      <c r="P2177" s="56"/>
      <c r="Q2177" s="56"/>
      <c r="R2177" s="38"/>
      <c r="S2177" s="39"/>
    </row>
    <row r="2178" spans="1:20" s="40" customFormat="1" ht="12" outlineLevel="4">
      <c r="A2178" s="49"/>
      <c r="B2178" s="50"/>
      <c r="C2178" s="50"/>
      <c r="D2178" s="51"/>
      <c r="E2178" s="52"/>
      <c r="F2178" s="53" t="s">
        <v>1861</v>
      </c>
      <c r="G2178" s="51"/>
      <c r="H2178" s="54">
        <v>0</v>
      </c>
      <c r="I2178" s="55"/>
      <c r="J2178" s="56"/>
      <c r="K2178" s="54"/>
      <c r="L2178" s="54"/>
      <c r="M2178" s="54"/>
      <c r="N2178" s="54"/>
      <c r="O2178" s="56"/>
      <c r="P2178" s="56"/>
      <c r="Q2178" s="56"/>
      <c r="R2178" s="38"/>
      <c r="S2178" s="39"/>
    </row>
    <row r="2179" spans="1:20" s="40" customFormat="1" ht="12" outlineLevel="4">
      <c r="A2179" s="49"/>
      <c r="B2179" s="50"/>
      <c r="C2179" s="50"/>
      <c r="D2179" s="51"/>
      <c r="E2179" s="52"/>
      <c r="F2179" s="53" t="s">
        <v>1852</v>
      </c>
      <c r="G2179" s="51"/>
      <c r="H2179" s="54">
        <v>20</v>
      </c>
      <c r="I2179" s="55"/>
      <c r="J2179" s="56"/>
      <c r="K2179" s="54"/>
      <c r="L2179" s="54"/>
      <c r="M2179" s="54"/>
      <c r="N2179" s="54"/>
      <c r="O2179" s="56"/>
      <c r="P2179" s="56"/>
      <c r="Q2179" s="56"/>
      <c r="R2179" s="38"/>
      <c r="S2179" s="39"/>
    </row>
    <row r="2180" spans="1:20" s="40" customFormat="1" ht="7.5" customHeight="1" outlineLevel="4">
      <c r="A2180" s="39"/>
      <c r="B2180" s="57"/>
      <c r="C2180" s="58"/>
      <c r="D2180" s="59"/>
      <c r="E2180" s="60"/>
      <c r="F2180" s="61"/>
      <c r="G2180" s="59"/>
      <c r="H2180" s="62"/>
      <c r="I2180" s="63"/>
      <c r="J2180" s="64"/>
      <c r="K2180" s="65"/>
      <c r="L2180" s="65"/>
      <c r="M2180" s="65"/>
      <c r="N2180" s="65"/>
      <c r="O2180" s="64"/>
      <c r="P2180" s="64"/>
      <c r="Q2180" s="64"/>
      <c r="R2180" s="38"/>
      <c r="S2180" s="39"/>
    </row>
    <row r="2181" spans="1:20" s="40" customFormat="1" ht="12" outlineLevel="3">
      <c r="A2181" s="41"/>
      <c r="B2181" s="42"/>
      <c r="C2181" s="43">
        <v>14</v>
      </c>
      <c r="D2181" s="44" t="s">
        <v>123</v>
      </c>
      <c r="E2181" s="45" t="s">
        <v>1862</v>
      </c>
      <c r="F2181" s="46" t="s">
        <v>1863</v>
      </c>
      <c r="G2181" s="44" t="s">
        <v>304</v>
      </c>
      <c r="H2181" s="47">
        <v>132.99999090909088</v>
      </c>
      <c r="I2181" s="72"/>
      <c r="J2181" s="48">
        <f>H2181*I2181</f>
        <v>0</v>
      </c>
      <c r="K2181" s="47">
        <v>2.0999999999999999E-3</v>
      </c>
      <c r="L2181" s="47">
        <f>H2181*K2181</f>
        <v>0.27929998090909086</v>
      </c>
      <c r="M2181" s="47"/>
      <c r="N2181" s="47">
        <f>H2181*M2181</f>
        <v>0</v>
      </c>
      <c r="O2181" s="48">
        <v>21</v>
      </c>
      <c r="P2181" s="48">
        <f>J2181*(O2181/100)</f>
        <v>0</v>
      </c>
      <c r="Q2181" s="48">
        <f>J2181+P2181</f>
        <v>0</v>
      </c>
      <c r="R2181" s="39"/>
      <c r="S2181" s="39"/>
      <c r="T2181" s="39"/>
    </row>
    <row r="2182" spans="1:20" s="40" customFormat="1" ht="12" outlineLevel="4">
      <c r="A2182" s="49"/>
      <c r="B2182" s="50"/>
      <c r="C2182" s="50"/>
      <c r="D2182" s="51"/>
      <c r="E2182" s="52" t="s">
        <v>14</v>
      </c>
      <c r="F2182" s="53" t="s">
        <v>1864</v>
      </c>
      <c r="G2182" s="51"/>
      <c r="H2182" s="54">
        <v>120.90909090909091</v>
      </c>
      <c r="I2182" s="55"/>
      <c r="J2182" s="56"/>
      <c r="K2182" s="54"/>
      <c r="L2182" s="54"/>
      <c r="M2182" s="54"/>
      <c r="N2182" s="54"/>
      <c r="O2182" s="56"/>
      <c r="P2182" s="56"/>
      <c r="Q2182" s="56"/>
      <c r="R2182" s="38"/>
      <c r="S2182" s="39"/>
    </row>
    <row r="2183" spans="1:20" s="40" customFormat="1" ht="12" outlineLevel="4">
      <c r="A2183" s="49"/>
      <c r="B2183" s="50"/>
      <c r="C2183" s="50"/>
      <c r="D2183" s="51"/>
      <c r="E2183" s="52"/>
      <c r="F2183" s="53" t="s">
        <v>1865</v>
      </c>
      <c r="G2183" s="51"/>
      <c r="H2183" s="54">
        <v>12.090900000000003</v>
      </c>
      <c r="I2183" s="55"/>
      <c r="J2183" s="56"/>
      <c r="K2183" s="54"/>
      <c r="L2183" s="54"/>
      <c r="M2183" s="54"/>
      <c r="N2183" s="54"/>
      <c r="O2183" s="56"/>
      <c r="P2183" s="56"/>
      <c r="Q2183" s="56"/>
      <c r="R2183" s="38"/>
      <c r="S2183" s="39"/>
    </row>
    <row r="2184" spans="1:20" s="40" customFormat="1" ht="12" outlineLevel="4">
      <c r="A2184" s="49"/>
      <c r="B2184" s="50"/>
      <c r="C2184" s="50"/>
      <c r="D2184" s="51"/>
      <c r="E2184" s="52"/>
      <c r="F2184" s="53" t="s">
        <v>437</v>
      </c>
      <c r="G2184" s="51"/>
      <c r="H2184" s="54">
        <v>132.99999090909088</v>
      </c>
      <c r="I2184" s="55"/>
      <c r="J2184" s="56"/>
      <c r="K2184" s="54"/>
      <c r="L2184" s="54"/>
      <c r="M2184" s="54"/>
      <c r="N2184" s="54"/>
      <c r="O2184" s="56"/>
      <c r="P2184" s="56"/>
      <c r="Q2184" s="56"/>
      <c r="R2184" s="38"/>
      <c r="S2184" s="39"/>
    </row>
    <row r="2185" spans="1:20" s="40" customFormat="1" ht="7.5" customHeight="1" outlineLevel="4">
      <c r="A2185" s="39"/>
      <c r="B2185" s="57"/>
      <c r="C2185" s="58"/>
      <c r="D2185" s="59"/>
      <c r="E2185" s="60"/>
      <c r="F2185" s="61"/>
      <c r="G2185" s="59"/>
      <c r="H2185" s="62"/>
      <c r="I2185" s="63"/>
      <c r="J2185" s="64"/>
      <c r="K2185" s="65"/>
      <c r="L2185" s="65"/>
      <c r="M2185" s="65"/>
      <c r="N2185" s="65"/>
      <c r="O2185" s="64"/>
      <c r="P2185" s="64"/>
      <c r="Q2185" s="64"/>
      <c r="R2185" s="38"/>
      <c r="S2185" s="39"/>
    </row>
    <row r="2186" spans="1:20" s="40" customFormat="1" ht="12" outlineLevel="3">
      <c r="A2186" s="41"/>
      <c r="B2186" s="42"/>
      <c r="C2186" s="43">
        <v>15</v>
      </c>
      <c r="D2186" s="44" t="s">
        <v>79</v>
      </c>
      <c r="E2186" s="45" t="s">
        <v>1866</v>
      </c>
      <c r="F2186" s="46" t="s">
        <v>1867</v>
      </c>
      <c r="G2186" s="44" t="s">
        <v>130</v>
      </c>
      <c r="H2186" s="47">
        <v>89.09999999999998</v>
      </c>
      <c r="I2186" s="72"/>
      <c r="J2186" s="48">
        <f>H2186*I2186</f>
        <v>0</v>
      </c>
      <c r="K2186" s="47">
        <v>1.5E-3</v>
      </c>
      <c r="L2186" s="47">
        <f>H2186*K2186</f>
        <v>0.13364999999999996</v>
      </c>
      <c r="M2186" s="47"/>
      <c r="N2186" s="47">
        <f>H2186*M2186</f>
        <v>0</v>
      </c>
      <c r="O2186" s="48">
        <v>21</v>
      </c>
      <c r="P2186" s="48">
        <f>J2186*(O2186/100)</f>
        <v>0</v>
      </c>
      <c r="Q2186" s="48">
        <f>J2186+P2186</f>
        <v>0</v>
      </c>
      <c r="R2186" s="39"/>
      <c r="S2186" s="39"/>
      <c r="T2186" s="39"/>
    </row>
    <row r="2187" spans="1:20" s="40" customFormat="1" ht="12" outlineLevel="4">
      <c r="A2187" s="49"/>
      <c r="B2187" s="50"/>
      <c r="C2187" s="50"/>
      <c r="D2187" s="51"/>
      <c r="E2187" s="52" t="s">
        <v>14</v>
      </c>
      <c r="F2187" s="53" t="s">
        <v>264</v>
      </c>
      <c r="G2187" s="51"/>
      <c r="H2187" s="54">
        <v>0</v>
      </c>
      <c r="I2187" s="55"/>
      <c r="J2187" s="56"/>
      <c r="K2187" s="54"/>
      <c r="L2187" s="54"/>
      <c r="M2187" s="54"/>
      <c r="N2187" s="54"/>
      <c r="O2187" s="56"/>
      <c r="P2187" s="56"/>
      <c r="Q2187" s="56"/>
      <c r="R2187" s="38"/>
      <c r="S2187" s="39"/>
    </row>
    <row r="2188" spans="1:20" s="40" customFormat="1" ht="12" outlineLevel="4">
      <c r="A2188" s="49"/>
      <c r="B2188" s="50"/>
      <c r="C2188" s="50"/>
      <c r="D2188" s="51"/>
      <c r="E2188" s="52"/>
      <c r="F2188" s="53" t="s">
        <v>1228</v>
      </c>
      <c r="G2188" s="51"/>
      <c r="H2188" s="54">
        <v>13.27</v>
      </c>
      <c r="I2188" s="55"/>
      <c r="J2188" s="56"/>
      <c r="K2188" s="54"/>
      <c r="L2188" s="54"/>
      <c r="M2188" s="54"/>
      <c r="N2188" s="54"/>
      <c r="O2188" s="56"/>
      <c r="P2188" s="56"/>
      <c r="Q2188" s="56"/>
      <c r="R2188" s="38"/>
      <c r="S2188" s="39"/>
    </row>
    <row r="2189" spans="1:20" s="40" customFormat="1" ht="12" outlineLevel="4">
      <c r="A2189" s="49"/>
      <c r="B2189" s="50"/>
      <c r="C2189" s="50"/>
      <c r="D2189" s="51"/>
      <c r="E2189" s="52"/>
      <c r="F2189" s="53" t="s">
        <v>1229</v>
      </c>
      <c r="G2189" s="51"/>
      <c r="H2189" s="54">
        <v>18.440000000000001</v>
      </c>
      <c r="I2189" s="55"/>
      <c r="J2189" s="56"/>
      <c r="K2189" s="54"/>
      <c r="L2189" s="54"/>
      <c r="M2189" s="54"/>
      <c r="N2189" s="54"/>
      <c r="O2189" s="56"/>
      <c r="P2189" s="56"/>
      <c r="Q2189" s="56"/>
      <c r="R2189" s="38"/>
      <c r="S2189" s="39"/>
    </row>
    <row r="2190" spans="1:20" s="40" customFormat="1" ht="12" outlineLevel="4">
      <c r="A2190" s="49"/>
      <c r="B2190" s="50"/>
      <c r="C2190" s="50"/>
      <c r="D2190" s="51"/>
      <c r="E2190" s="52"/>
      <c r="F2190" s="53" t="s">
        <v>1230</v>
      </c>
      <c r="G2190" s="51"/>
      <c r="H2190" s="54">
        <v>7.24</v>
      </c>
      <c r="I2190" s="55"/>
      <c r="J2190" s="56"/>
      <c r="K2190" s="54"/>
      <c r="L2190" s="54"/>
      <c r="M2190" s="54"/>
      <c r="N2190" s="54"/>
      <c r="O2190" s="56"/>
      <c r="P2190" s="56"/>
      <c r="Q2190" s="56"/>
      <c r="R2190" s="38"/>
      <c r="S2190" s="39"/>
    </row>
    <row r="2191" spans="1:20" s="40" customFormat="1" ht="12" outlineLevel="4">
      <c r="A2191" s="49"/>
      <c r="B2191" s="50"/>
      <c r="C2191" s="50"/>
      <c r="D2191" s="51"/>
      <c r="E2191" s="52"/>
      <c r="F2191" s="53" t="s">
        <v>1231</v>
      </c>
      <c r="G2191" s="51"/>
      <c r="H2191" s="54">
        <v>1.8</v>
      </c>
      <c r="I2191" s="55"/>
      <c r="J2191" s="56"/>
      <c r="K2191" s="54"/>
      <c r="L2191" s="54"/>
      <c r="M2191" s="54"/>
      <c r="N2191" s="54"/>
      <c r="O2191" s="56"/>
      <c r="P2191" s="56"/>
      <c r="Q2191" s="56"/>
      <c r="R2191" s="38"/>
      <c r="S2191" s="39"/>
    </row>
    <row r="2192" spans="1:20" s="40" customFormat="1" ht="12" outlineLevel="4">
      <c r="A2192" s="49"/>
      <c r="B2192" s="50"/>
      <c r="C2192" s="50"/>
      <c r="D2192" s="51"/>
      <c r="E2192" s="52"/>
      <c r="F2192" s="53" t="s">
        <v>1232</v>
      </c>
      <c r="G2192" s="51"/>
      <c r="H2192" s="54">
        <v>2.34</v>
      </c>
      <c r="I2192" s="55"/>
      <c r="J2192" s="56"/>
      <c r="K2192" s="54"/>
      <c r="L2192" s="54"/>
      <c r="M2192" s="54"/>
      <c r="N2192" s="54"/>
      <c r="O2192" s="56"/>
      <c r="P2192" s="56"/>
      <c r="Q2192" s="56"/>
      <c r="R2192" s="38"/>
      <c r="S2192" s="39"/>
    </row>
    <row r="2193" spans="1:20" s="40" customFormat="1" ht="12" outlineLevel="4">
      <c r="A2193" s="49"/>
      <c r="B2193" s="50"/>
      <c r="C2193" s="50"/>
      <c r="D2193" s="51"/>
      <c r="E2193" s="52"/>
      <c r="F2193" s="53" t="s">
        <v>1233</v>
      </c>
      <c r="G2193" s="51"/>
      <c r="H2193" s="54">
        <v>23.22</v>
      </c>
      <c r="I2193" s="55"/>
      <c r="J2193" s="56"/>
      <c r="K2193" s="54"/>
      <c r="L2193" s="54"/>
      <c r="M2193" s="54"/>
      <c r="N2193" s="54"/>
      <c r="O2193" s="56"/>
      <c r="P2193" s="56"/>
      <c r="Q2193" s="56"/>
      <c r="R2193" s="38"/>
      <c r="S2193" s="39"/>
    </row>
    <row r="2194" spans="1:20" s="40" customFormat="1" ht="12" outlineLevel="4">
      <c r="A2194" s="49"/>
      <c r="B2194" s="50"/>
      <c r="C2194" s="50"/>
      <c r="D2194" s="51"/>
      <c r="E2194" s="52"/>
      <c r="F2194" s="53" t="s">
        <v>272</v>
      </c>
      <c r="G2194" s="51"/>
      <c r="H2194" s="54">
        <v>0</v>
      </c>
      <c r="I2194" s="55"/>
      <c r="J2194" s="56"/>
      <c r="K2194" s="54"/>
      <c r="L2194" s="54"/>
      <c r="M2194" s="54"/>
      <c r="N2194" s="54"/>
      <c r="O2194" s="56"/>
      <c r="P2194" s="56"/>
      <c r="Q2194" s="56"/>
      <c r="R2194" s="38"/>
      <c r="S2194" s="39"/>
    </row>
    <row r="2195" spans="1:20" s="40" customFormat="1" ht="12" outlineLevel="4">
      <c r="A2195" s="49"/>
      <c r="B2195" s="50"/>
      <c r="C2195" s="50"/>
      <c r="D2195" s="51"/>
      <c r="E2195" s="52"/>
      <c r="F2195" s="53" t="s">
        <v>3312</v>
      </c>
      <c r="G2195" s="51"/>
      <c r="H2195" s="54">
        <v>2.35</v>
      </c>
      <c r="I2195" s="55"/>
      <c r="J2195" s="56"/>
      <c r="K2195" s="54"/>
      <c r="L2195" s="54"/>
      <c r="M2195" s="54"/>
      <c r="N2195" s="54"/>
      <c r="O2195" s="56"/>
      <c r="P2195" s="56"/>
      <c r="Q2195" s="56"/>
      <c r="R2195" s="38"/>
      <c r="S2195" s="39"/>
    </row>
    <row r="2196" spans="1:20" s="40" customFormat="1" ht="12" outlineLevel="4">
      <c r="A2196" s="49"/>
      <c r="B2196" s="50"/>
      <c r="C2196" s="50"/>
      <c r="D2196" s="51"/>
      <c r="E2196" s="52"/>
      <c r="F2196" s="53" t="s">
        <v>1235</v>
      </c>
      <c r="G2196" s="51"/>
      <c r="H2196" s="54">
        <v>2.13</v>
      </c>
      <c r="I2196" s="55"/>
      <c r="J2196" s="56"/>
      <c r="K2196" s="54"/>
      <c r="L2196" s="54"/>
      <c r="M2196" s="54"/>
      <c r="N2196" s="54"/>
      <c r="O2196" s="56"/>
      <c r="P2196" s="56"/>
      <c r="Q2196" s="56"/>
      <c r="R2196" s="38"/>
      <c r="S2196" s="39"/>
    </row>
    <row r="2197" spans="1:20" s="40" customFormat="1" ht="12" outlineLevel="4">
      <c r="A2197" s="49"/>
      <c r="B2197" s="50"/>
      <c r="C2197" s="50"/>
      <c r="D2197" s="51"/>
      <c r="E2197" s="52"/>
      <c r="F2197" s="53" t="s">
        <v>1236</v>
      </c>
      <c r="G2197" s="51"/>
      <c r="H2197" s="54">
        <v>4.41</v>
      </c>
      <c r="I2197" s="55"/>
      <c r="J2197" s="56"/>
      <c r="K2197" s="54"/>
      <c r="L2197" s="54"/>
      <c r="M2197" s="54"/>
      <c r="N2197" s="54"/>
      <c r="O2197" s="56"/>
      <c r="P2197" s="56"/>
      <c r="Q2197" s="56"/>
      <c r="R2197" s="38"/>
      <c r="S2197" s="39"/>
    </row>
    <row r="2198" spans="1:20" s="40" customFormat="1" ht="12" outlineLevel="4">
      <c r="A2198" s="49"/>
      <c r="B2198" s="50"/>
      <c r="C2198" s="50"/>
      <c r="D2198" s="51"/>
      <c r="E2198" s="52"/>
      <c r="F2198" s="53" t="s">
        <v>1237</v>
      </c>
      <c r="G2198" s="51"/>
      <c r="H2198" s="54">
        <v>6.51</v>
      </c>
      <c r="I2198" s="55"/>
      <c r="J2198" s="56"/>
      <c r="K2198" s="54"/>
      <c r="L2198" s="54"/>
      <c r="M2198" s="54"/>
      <c r="N2198" s="54"/>
      <c r="O2198" s="56"/>
      <c r="P2198" s="56"/>
      <c r="Q2198" s="56"/>
      <c r="R2198" s="38"/>
      <c r="S2198" s="39"/>
    </row>
    <row r="2199" spans="1:20" s="40" customFormat="1" ht="12" outlineLevel="4">
      <c r="A2199" s="49"/>
      <c r="B2199" s="50"/>
      <c r="C2199" s="50"/>
      <c r="D2199" s="51"/>
      <c r="E2199" s="52"/>
      <c r="F2199" s="53" t="s">
        <v>1238</v>
      </c>
      <c r="G2199" s="51"/>
      <c r="H2199" s="54">
        <v>4.13</v>
      </c>
      <c r="I2199" s="55"/>
      <c r="J2199" s="56"/>
      <c r="K2199" s="54"/>
      <c r="L2199" s="54"/>
      <c r="M2199" s="54"/>
      <c r="N2199" s="54"/>
      <c r="O2199" s="56"/>
      <c r="P2199" s="56"/>
      <c r="Q2199" s="56"/>
      <c r="R2199" s="38"/>
      <c r="S2199" s="39"/>
    </row>
    <row r="2200" spans="1:20" s="40" customFormat="1" ht="12" outlineLevel="4">
      <c r="A2200" s="49"/>
      <c r="B2200" s="50"/>
      <c r="C2200" s="50"/>
      <c r="D2200" s="51"/>
      <c r="E2200" s="52"/>
      <c r="F2200" s="53" t="s">
        <v>3313</v>
      </c>
      <c r="G2200" s="51"/>
      <c r="H2200" s="54">
        <v>1.63</v>
      </c>
      <c r="I2200" s="55"/>
      <c r="J2200" s="56"/>
      <c r="K2200" s="54"/>
      <c r="L2200" s="54"/>
      <c r="M2200" s="54"/>
      <c r="N2200" s="54"/>
      <c r="O2200" s="56"/>
      <c r="P2200" s="56"/>
      <c r="Q2200" s="56"/>
      <c r="R2200" s="38"/>
      <c r="S2200" s="39"/>
    </row>
    <row r="2201" spans="1:20" s="40" customFormat="1" ht="12" outlineLevel="4">
      <c r="A2201" s="49"/>
      <c r="B2201" s="50"/>
      <c r="C2201" s="50"/>
      <c r="D2201" s="51"/>
      <c r="E2201" s="52"/>
      <c r="F2201" s="53" t="s">
        <v>1239</v>
      </c>
      <c r="G2201" s="51"/>
      <c r="H2201" s="54">
        <v>1.63</v>
      </c>
      <c r="I2201" s="55"/>
      <c r="J2201" s="56"/>
      <c r="K2201" s="54"/>
      <c r="L2201" s="54"/>
      <c r="M2201" s="54"/>
      <c r="N2201" s="54"/>
      <c r="O2201" s="56"/>
      <c r="P2201" s="56"/>
      <c r="Q2201" s="56"/>
      <c r="R2201" s="38"/>
      <c r="S2201" s="39"/>
    </row>
    <row r="2202" spans="1:20" s="40" customFormat="1" ht="7.5" customHeight="1" outlineLevel="4">
      <c r="A2202" s="39"/>
      <c r="B2202" s="57"/>
      <c r="C2202" s="58"/>
      <c r="D2202" s="59"/>
      <c r="E2202" s="60"/>
      <c r="F2202" s="61"/>
      <c r="G2202" s="59"/>
      <c r="H2202" s="62"/>
      <c r="I2202" s="63"/>
      <c r="J2202" s="64"/>
      <c r="K2202" s="65"/>
      <c r="L2202" s="65"/>
      <c r="M2202" s="65"/>
      <c r="N2202" s="65"/>
      <c r="O2202" s="64"/>
      <c r="P2202" s="64"/>
      <c r="Q2202" s="64"/>
      <c r="R2202" s="38"/>
      <c r="S2202" s="39"/>
    </row>
    <row r="2203" spans="1:20" s="40" customFormat="1" ht="12" outlineLevel="3">
      <c r="A2203" s="41"/>
      <c r="B2203" s="42"/>
      <c r="C2203" s="43">
        <v>16</v>
      </c>
      <c r="D2203" s="44" t="s">
        <v>79</v>
      </c>
      <c r="E2203" s="45" t="s">
        <v>1868</v>
      </c>
      <c r="F2203" s="46" t="s">
        <v>1869</v>
      </c>
      <c r="G2203" s="44" t="s">
        <v>176</v>
      </c>
      <c r="H2203" s="47">
        <v>316.29899999999992</v>
      </c>
      <c r="I2203" s="72"/>
      <c r="J2203" s="48">
        <f>H2203*I2203</f>
        <v>0</v>
      </c>
      <c r="K2203" s="47">
        <v>4.2999999999999999E-4</v>
      </c>
      <c r="L2203" s="47">
        <f>H2203*K2203</f>
        <v>0.13600856999999997</v>
      </c>
      <c r="M2203" s="47"/>
      <c r="N2203" s="47">
        <f>H2203*M2203</f>
        <v>0</v>
      </c>
      <c r="O2203" s="48">
        <v>21</v>
      </c>
      <c r="P2203" s="48">
        <f>J2203*(O2203/100)</f>
        <v>0</v>
      </c>
      <c r="Q2203" s="48">
        <f>J2203+P2203</f>
        <v>0</v>
      </c>
      <c r="R2203" s="39"/>
      <c r="S2203" s="39"/>
      <c r="T2203" s="39"/>
    </row>
    <row r="2204" spans="1:20" s="40" customFormat="1" ht="12" outlineLevel="4">
      <c r="A2204" s="49"/>
      <c r="B2204" s="50"/>
      <c r="C2204" s="50"/>
      <c r="D2204" s="51"/>
      <c r="E2204" s="52" t="s">
        <v>14</v>
      </c>
      <c r="F2204" s="53" t="s">
        <v>264</v>
      </c>
      <c r="G2204" s="51"/>
      <c r="H2204" s="54">
        <v>0</v>
      </c>
      <c r="I2204" s="55"/>
      <c r="J2204" s="56"/>
      <c r="K2204" s="54"/>
      <c r="L2204" s="54"/>
      <c r="M2204" s="54"/>
      <c r="N2204" s="54"/>
      <c r="O2204" s="56"/>
      <c r="P2204" s="56"/>
      <c r="Q2204" s="56"/>
      <c r="R2204" s="38"/>
      <c r="S2204" s="39"/>
    </row>
    <row r="2205" spans="1:20" s="40" customFormat="1" ht="12" outlineLevel="4">
      <c r="A2205" s="49"/>
      <c r="B2205" s="50"/>
      <c r="C2205" s="50"/>
      <c r="D2205" s="51"/>
      <c r="E2205" s="52"/>
      <c r="F2205" s="53" t="s">
        <v>1870</v>
      </c>
      <c r="G2205" s="51"/>
      <c r="H2205" s="54">
        <v>35.059999999999995</v>
      </c>
      <c r="I2205" s="55"/>
      <c r="J2205" s="56"/>
      <c r="K2205" s="54"/>
      <c r="L2205" s="54"/>
      <c r="M2205" s="54"/>
      <c r="N2205" s="54"/>
      <c r="O2205" s="56"/>
      <c r="P2205" s="56"/>
      <c r="Q2205" s="56"/>
      <c r="R2205" s="38"/>
      <c r="S2205" s="39"/>
    </row>
    <row r="2206" spans="1:20" s="40" customFormat="1" ht="12" outlineLevel="4">
      <c r="A2206" s="49"/>
      <c r="B2206" s="50"/>
      <c r="C2206" s="50"/>
      <c r="D2206" s="51"/>
      <c r="E2206" s="52"/>
      <c r="F2206" s="53" t="s">
        <v>1871</v>
      </c>
      <c r="G2206" s="51"/>
      <c r="H2206" s="54">
        <v>4.6999999999999993</v>
      </c>
      <c r="I2206" s="55"/>
      <c r="J2206" s="56"/>
      <c r="K2206" s="54"/>
      <c r="L2206" s="54"/>
      <c r="M2206" s="54"/>
      <c r="N2206" s="54"/>
      <c r="O2206" s="56"/>
      <c r="P2206" s="56"/>
      <c r="Q2206" s="56"/>
      <c r="R2206" s="38"/>
      <c r="S2206" s="39"/>
    </row>
    <row r="2207" spans="1:20" s="40" customFormat="1" ht="12" outlineLevel="4">
      <c r="A2207" s="49"/>
      <c r="B2207" s="50"/>
      <c r="C2207" s="50"/>
      <c r="D2207" s="51"/>
      <c r="E2207" s="52"/>
      <c r="F2207" s="53" t="s">
        <v>1872</v>
      </c>
      <c r="G2207" s="51"/>
      <c r="H2207" s="54">
        <v>3.7</v>
      </c>
      <c r="I2207" s="55"/>
      <c r="J2207" s="56"/>
      <c r="K2207" s="54"/>
      <c r="L2207" s="54"/>
      <c r="M2207" s="54"/>
      <c r="N2207" s="54"/>
      <c r="O2207" s="56"/>
      <c r="P2207" s="56"/>
      <c r="Q2207" s="56"/>
      <c r="R2207" s="38"/>
      <c r="S2207" s="39"/>
    </row>
    <row r="2208" spans="1:20" s="40" customFormat="1" ht="12" outlineLevel="4">
      <c r="A2208" s="49"/>
      <c r="B2208" s="50"/>
      <c r="C2208" s="50"/>
      <c r="D2208" s="51"/>
      <c r="E2208" s="52"/>
      <c r="F2208" s="53" t="s">
        <v>1873</v>
      </c>
      <c r="G2208" s="51"/>
      <c r="H2208" s="54">
        <v>18.600000000000001</v>
      </c>
      <c r="I2208" s="55"/>
      <c r="J2208" s="56"/>
      <c r="K2208" s="54"/>
      <c r="L2208" s="54"/>
      <c r="M2208" s="54"/>
      <c r="N2208" s="54"/>
      <c r="O2208" s="56"/>
      <c r="P2208" s="56"/>
      <c r="Q2208" s="56"/>
      <c r="R2208" s="38"/>
      <c r="S2208" s="39"/>
    </row>
    <row r="2209" spans="1:19" s="40" customFormat="1" ht="12" outlineLevel="4">
      <c r="A2209" s="49"/>
      <c r="B2209" s="50"/>
      <c r="C2209" s="50"/>
      <c r="D2209" s="51"/>
      <c r="E2209" s="52"/>
      <c r="F2209" s="53" t="s">
        <v>1874</v>
      </c>
      <c r="G2209" s="51"/>
      <c r="H2209" s="54">
        <v>8.6999999999999993</v>
      </c>
      <c r="I2209" s="55"/>
      <c r="J2209" s="56"/>
      <c r="K2209" s="54"/>
      <c r="L2209" s="54"/>
      <c r="M2209" s="54"/>
      <c r="N2209" s="54"/>
      <c r="O2209" s="56"/>
      <c r="P2209" s="56"/>
      <c r="Q2209" s="56"/>
      <c r="R2209" s="38"/>
      <c r="S2209" s="39"/>
    </row>
    <row r="2210" spans="1:19" s="40" customFormat="1" ht="12" outlineLevel="4">
      <c r="A2210" s="49"/>
      <c r="B2210" s="50"/>
      <c r="C2210" s="50"/>
      <c r="D2210" s="51"/>
      <c r="E2210" s="52"/>
      <c r="F2210" s="53" t="s">
        <v>1875</v>
      </c>
      <c r="G2210" s="51"/>
      <c r="H2210" s="54">
        <v>6.24</v>
      </c>
      <c r="I2210" s="55"/>
      <c r="J2210" s="56"/>
      <c r="K2210" s="54"/>
      <c r="L2210" s="54"/>
      <c r="M2210" s="54"/>
      <c r="N2210" s="54"/>
      <c r="O2210" s="56"/>
      <c r="P2210" s="56"/>
      <c r="Q2210" s="56"/>
      <c r="R2210" s="38"/>
      <c r="S2210" s="39"/>
    </row>
    <row r="2211" spans="1:19" s="40" customFormat="1" ht="12" outlineLevel="4">
      <c r="A2211" s="49"/>
      <c r="B2211" s="50"/>
      <c r="C2211" s="50"/>
      <c r="D2211" s="51"/>
      <c r="E2211" s="52"/>
      <c r="F2211" s="53" t="s">
        <v>1876</v>
      </c>
      <c r="G2211" s="51"/>
      <c r="H2211" s="54">
        <v>20.099999999999998</v>
      </c>
      <c r="I2211" s="55"/>
      <c r="J2211" s="56"/>
      <c r="K2211" s="54"/>
      <c r="L2211" s="54"/>
      <c r="M2211" s="54"/>
      <c r="N2211" s="54"/>
      <c r="O2211" s="56"/>
      <c r="P2211" s="56"/>
      <c r="Q2211" s="56"/>
      <c r="R2211" s="38"/>
      <c r="S2211" s="39"/>
    </row>
    <row r="2212" spans="1:19" s="40" customFormat="1" ht="12" outlineLevel="4">
      <c r="A2212" s="49"/>
      <c r="B2212" s="50"/>
      <c r="C2212" s="50"/>
      <c r="D2212" s="51"/>
      <c r="E2212" s="52"/>
      <c r="F2212" s="53" t="s">
        <v>1877</v>
      </c>
      <c r="G2212" s="51"/>
      <c r="H2212" s="54">
        <v>20.399999999999999</v>
      </c>
      <c r="I2212" s="55"/>
      <c r="J2212" s="56"/>
      <c r="K2212" s="54"/>
      <c r="L2212" s="54"/>
      <c r="M2212" s="54"/>
      <c r="N2212" s="54"/>
      <c r="O2212" s="56"/>
      <c r="P2212" s="56"/>
      <c r="Q2212" s="56"/>
      <c r="R2212" s="38"/>
      <c r="S2212" s="39"/>
    </row>
    <row r="2213" spans="1:19" s="40" customFormat="1" ht="12" outlineLevel="4">
      <c r="A2213" s="49"/>
      <c r="B2213" s="50"/>
      <c r="C2213" s="50"/>
      <c r="D2213" s="51"/>
      <c r="E2213" s="52"/>
      <c r="F2213" s="53" t="s">
        <v>1878</v>
      </c>
      <c r="G2213" s="51"/>
      <c r="H2213" s="54">
        <v>8.1660000000000004</v>
      </c>
      <c r="I2213" s="55"/>
      <c r="J2213" s="56"/>
      <c r="K2213" s="54"/>
      <c r="L2213" s="54"/>
      <c r="M2213" s="54"/>
      <c r="N2213" s="54"/>
      <c r="O2213" s="56"/>
      <c r="P2213" s="56"/>
      <c r="Q2213" s="56"/>
      <c r="R2213" s="38"/>
      <c r="S2213" s="39"/>
    </row>
    <row r="2214" spans="1:19" s="40" customFormat="1" ht="12" outlineLevel="4">
      <c r="A2214" s="49"/>
      <c r="B2214" s="50"/>
      <c r="C2214" s="50"/>
      <c r="D2214" s="51"/>
      <c r="E2214" s="52"/>
      <c r="F2214" s="53" t="s">
        <v>1879</v>
      </c>
      <c r="G2214" s="51"/>
      <c r="H2214" s="54">
        <v>15.6</v>
      </c>
      <c r="I2214" s="55"/>
      <c r="J2214" s="56"/>
      <c r="K2214" s="54"/>
      <c r="L2214" s="54"/>
      <c r="M2214" s="54"/>
      <c r="N2214" s="54"/>
      <c r="O2214" s="56"/>
      <c r="P2214" s="56"/>
      <c r="Q2214" s="56"/>
      <c r="R2214" s="38"/>
      <c r="S2214" s="39"/>
    </row>
    <row r="2215" spans="1:19" s="40" customFormat="1" ht="12" outlineLevel="4">
      <c r="A2215" s="49"/>
      <c r="B2215" s="50"/>
      <c r="C2215" s="50"/>
      <c r="D2215" s="51"/>
      <c r="E2215" s="52"/>
      <c r="F2215" s="53" t="s">
        <v>1880</v>
      </c>
      <c r="G2215" s="51"/>
      <c r="H2215" s="54">
        <v>27.1</v>
      </c>
      <c r="I2215" s="55"/>
      <c r="J2215" s="56"/>
      <c r="K2215" s="54"/>
      <c r="L2215" s="54"/>
      <c r="M2215" s="54"/>
      <c r="N2215" s="54"/>
      <c r="O2215" s="56"/>
      <c r="P2215" s="56"/>
      <c r="Q2215" s="56"/>
      <c r="R2215" s="38"/>
      <c r="S2215" s="39"/>
    </row>
    <row r="2216" spans="1:19" s="40" customFormat="1" ht="12" outlineLevel="4">
      <c r="A2216" s="49"/>
      <c r="B2216" s="50"/>
      <c r="C2216" s="50"/>
      <c r="D2216" s="51"/>
      <c r="E2216" s="52"/>
      <c r="F2216" s="53" t="s">
        <v>1881</v>
      </c>
      <c r="G2216" s="51"/>
      <c r="H2216" s="54">
        <v>17.78</v>
      </c>
      <c r="I2216" s="55"/>
      <c r="J2216" s="56"/>
      <c r="K2216" s="54"/>
      <c r="L2216" s="54"/>
      <c r="M2216" s="54"/>
      <c r="N2216" s="54"/>
      <c r="O2216" s="56"/>
      <c r="P2216" s="56"/>
      <c r="Q2216" s="56"/>
      <c r="R2216" s="38"/>
      <c r="S2216" s="39"/>
    </row>
    <row r="2217" spans="1:19" s="40" customFormat="1" ht="12" outlineLevel="4">
      <c r="A2217" s="49"/>
      <c r="B2217" s="50"/>
      <c r="C2217" s="50"/>
      <c r="D2217" s="51"/>
      <c r="E2217" s="52"/>
      <c r="F2217" s="53" t="s">
        <v>1882</v>
      </c>
      <c r="G2217" s="51"/>
      <c r="H2217" s="54">
        <v>23.5</v>
      </c>
      <c r="I2217" s="55"/>
      <c r="J2217" s="56"/>
      <c r="K2217" s="54"/>
      <c r="L2217" s="54"/>
      <c r="M2217" s="54"/>
      <c r="N2217" s="54"/>
      <c r="O2217" s="56"/>
      <c r="P2217" s="56"/>
      <c r="Q2217" s="56"/>
      <c r="R2217" s="38"/>
      <c r="S2217" s="39"/>
    </row>
    <row r="2218" spans="1:19" s="40" customFormat="1" ht="12" outlineLevel="4">
      <c r="A2218" s="49"/>
      <c r="B2218" s="50"/>
      <c r="C2218" s="50"/>
      <c r="D2218" s="51"/>
      <c r="E2218" s="52"/>
      <c r="F2218" s="53" t="s">
        <v>437</v>
      </c>
      <c r="G2218" s="51"/>
      <c r="H2218" s="54">
        <v>209.64599999999996</v>
      </c>
      <c r="I2218" s="55"/>
      <c r="J2218" s="56"/>
      <c r="K2218" s="54"/>
      <c r="L2218" s="54"/>
      <c r="M2218" s="54"/>
      <c r="N2218" s="54"/>
      <c r="O2218" s="56"/>
      <c r="P2218" s="56"/>
      <c r="Q2218" s="56"/>
      <c r="R2218" s="38"/>
      <c r="S2218" s="39"/>
    </row>
    <row r="2219" spans="1:19" s="40" customFormat="1" ht="12" outlineLevel="4">
      <c r="A2219" s="49"/>
      <c r="B2219" s="50"/>
      <c r="C2219" s="50"/>
      <c r="D2219" s="51"/>
      <c r="E2219" s="52"/>
      <c r="F2219" s="53" t="s">
        <v>272</v>
      </c>
      <c r="G2219" s="51"/>
      <c r="H2219" s="54">
        <v>0</v>
      </c>
      <c r="I2219" s="55"/>
      <c r="J2219" s="56"/>
      <c r="K2219" s="54"/>
      <c r="L2219" s="54"/>
      <c r="M2219" s="54"/>
      <c r="N2219" s="54"/>
      <c r="O2219" s="56"/>
      <c r="P2219" s="56"/>
      <c r="Q2219" s="56"/>
      <c r="R2219" s="38"/>
      <c r="S2219" s="39"/>
    </row>
    <row r="2220" spans="1:19" s="40" customFormat="1" ht="12" outlineLevel="4">
      <c r="A2220" s="49"/>
      <c r="B2220" s="50"/>
      <c r="C2220" s="50"/>
      <c r="D2220" s="51"/>
      <c r="E2220" s="52"/>
      <c r="F2220" s="53" t="s">
        <v>1883</v>
      </c>
      <c r="G2220" s="51"/>
      <c r="H2220" s="54">
        <v>8.7900000000000009</v>
      </c>
      <c r="I2220" s="55"/>
      <c r="J2220" s="56"/>
      <c r="K2220" s="54"/>
      <c r="L2220" s="54"/>
      <c r="M2220" s="54"/>
      <c r="N2220" s="54"/>
      <c r="O2220" s="56"/>
      <c r="P2220" s="56"/>
      <c r="Q2220" s="56"/>
      <c r="R2220" s="38"/>
      <c r="S2220" s="39"/>
    </row>
    <row r="2221" spans="1:19" s="40" customFormat="1" ht="12" outlineLevel="4">
      <c r="A2221" s="49"/>
      <c r="B2221" s="50"/>
      <c r="C2221" s="50"/>
      <c r="D2221" s="51"/>
      <c r="E2221" s="52"/>
      <c r="F2221" s="53" t="s">
        <v>1884</v>
      </c>
      <c r="G2221" s="51"/>
      <c r="H2221" s="54">
        <v>30.96</v>
      </c>
      <c r="I2221" s="55"/>
      <c r="J2221" s="56"/>
      <c r="K2221" s="54"/>
      <c r="L2221" s="54"/>
      <c r="M2221" s="54"/>
      <c r="N2221" s="54"/>
      <c r="O2221" s="56"/>
      <c r="P2221" s="56"/>
      <c r="Q2221" s="56"/>
      <c r="R2221" s="38"/>
      <c r="S2221" s="39"/>
    </row>
    <row r="2222" spans="1:19" s="40" customFormat="1" ht="12" outlineLevel="4">
      <c r="A2222" s="49"/>
      <c r="B2222" s="50"/>
      <c r="C2222" s="50"/>
      <c r="D2222" s="51"/>
      <c r="E2222" s="52"/>
      <c r="F2222" s="53" t="s">
        <v>1885</v>
      </c>
      <c r="G2222" s="51"/>
      <c r="H2222" s="54">
        <v>8.5080000000000009</v>
      </c>
      <c r="I2222" s="55"/>
      <c r="J2222" s="56"/>
      <c r="K2222" s="54"/>
      <c r="L2222" s="54"/>
      <c r="M2222" s="54"/>
      <c r="N2222" s="54"/>
      <c r="O2222" s="56"/>
      <c r="P2222" s="56"/>
      <c r="Q2222" s="56"/>
      <c r="R2222" s="38"/>
      <c r="S2222" s="39"/>
    </row>
    <row r="2223" spans="1:19" s="40" customFormat="1" ht="12" outlineLevel="4">
      <c r="A2223" s="49"/>
      <c r="B2223" s="50"/>
      <c r="C2223" s="50"/>
      <c r="D2223" s="51"/>
      <c r="E2223" s="52"/>
      <c r="F2223" s="53" t="s">
        <v>1886</v>
      </c>
      <c r="G2223" s="51"/>
      <c r="H2223" s="54">
        <v>6.1</v>
      </c>
      <c r="I2223" s="55"/>
      <c r="J2223" s="56"/>
      <c r="K2223" s="54"/>
      <c r="L2223" s="54"/>
      <c r="M2223" s="54"/>
      <c r="N2223" s="54"/>
      <c r="O2223" s="56"/>
      <c r="P2223" s="56"/>
      <c r="Q2223" s="56"/>
      <c r="R2223" s="38"/>
      <c r="S2223" s="39"/>
    </row>
    <row r="2224" spans="1:19" s="40" customFormat="1" ht="12" outlineLevel="4">
      <c r="A2224" s="49"/>
      <c r="B2224" s="50"/>
      <c r="C2224" s="50"/>
      <c r="D2224" s="51"/>
      <c r="E2224" s="52"/>
      <c r="F2224" s="53" t="s">
        <v>1887</v>
      </c>
      <c r="G2224" s="51"/>
      <c r="H2224" s="54">
        <v>13.5</v>
      </c>
      <c r="I2224" s="55"/>
      <c r="J2224" s="56"/>
      <c r="K2224" s="54"/>
      <c r="L2224" s="54"/>
      <c r="M2224" s="54"/>
      <c r="N2224" s="54"/>
      <c r="O2224" s="56"/>
      <c r="P2224" s="56"/>
      <c r="Q2224" s="56"/>
      <c r="R2224" s="38"/>
      <c r="S2224" s="39"/>
    </row>
    <row r="2225" spans="1:20" s="40" customFormat="1" ht="12" outlineLevel="4">
      <c r="A2225" s="49"/>
      <c r="B2225" s="50"/>
      <c r="C2225" s="50"/>
      <c r="D2225" s="51"/>
      <c r="E2225" s="52"/>
      <c r="F2225" s="53" t="s">
        <v>1888</v>
      </c>
      <c r="G2225" s="51"/>
      <c r="H2225" s="54">
        <v>10.5</v>
      </c>
      <c r="I2225" s="55"/>
      <c r="J2225" s="56"/>
      <c r="K2225" s="54"/>
      <c r="L2225" s="54"/>
      <c r="M2225" s="54"/>
      <c r="N2225" s="54"/>
      <c r="O2225" s="56"/>
      <c r="P2225" s="56"/>
      <c r="Q2225" s="56"/>
      <c r="R2225" s="38"/>
      <c r="S2225" s="39"/>
    </row>
    <row r="2226" spans="1:20" s="40" customFormat="1" ht="12" outlineLevel="4">
      <c r="A2226" s="49"/>
      <c r="B2226" s="50"/>
      <c r="C2226" s="50"/>
      <c r="D2226" s="51"/>
      <c r="E2226" s="52"/>
      <c r="F2226" s="53" t="s">
        <v>1889</v>
      </c>
      <c r="G2226" s="51"/>
      <c r="H2226" s="54">
        <v>6.59</v>
      </c>
      <c r="I2226" s="55"/>
      <c r="J2226" s="56"/>
      <c r="K2226" s="54"/>
      <c r="L2226" s="54"/>
      <c r="M2226" s="54"/>
      <c r="N2226" s="54"/>
      <c r="O2226" s="56"/>
      <c r="P2226" s="56"/>
      <c r="Q2226" s="56"/>
      <c r="R2226" s="38"/>
      <c r="S2226" s="39"/>
    </row>
    <row r="2227" spans="1:20" s="40" customFormat="1" ht="12" outlineLevel="4">
      <c r="A2227" s="49"/>
      <c r="B2227" s="50"/>
      <c r="C2227" s="50"/>
      <c r="D2227" s="51"/>
      <c r="E2227" s="52"/>
      <c r="F2227" s="53" t="s">
        <v>1890</v>
      </c>
      <c r="G2227" s="51"/>
      <c r="H2227" s="54">
        <v>6.59</v>
      </c>
      <c r="I2227" s="55"/>
      <c r="J2227" s="56"/>
      <c r="K2227" s="54"/>
      <c r="L2227" s="54"/>
      <c r="M2227" s="54"/>
      <c r="N2227" s="54"/>
      <c r="O2227" s="56"/>
      <c r="P2227" s="56"/>
      <c r="Q2227" s="56"/>
      <c r="R2227" s="38"/>
      <c r="S2227" s="39"/>
    </row>
    <row r="2228" spans="1:20" s="40" customFormat="1" ht="12" outlineLevel="4">
      <c r="A2228" s="49"/>
      <c r="B2228" s="50"/>
      <c r="C2228" s="50"/>
      <c r="D2228" s="51"/>
      <c r="E2228" s="52"/>
      <c r="F2228" s="53" t="s">
        <v>1891</v>
      </c>
      <c r="G2228" s="51"/>
      <c r="H2228" s="54">
        <v>7.660000000000001</v>
      </c>
      <c r="I2228" s="55"/>
      <c r="J2228" s="56"/>
      <c r="K2228" s="54"/>
      <c r="L2228" s="54"/>
      <c r="M2228" s="54"/>
      <c r="N2228" s="54"/>
      <c r="O2228" s="56"/>
      <c r="P2228" s="56"/>
      <c r="Q2228" s="56"/>
      <c r="R2228" s="38"/>
      <c r="S2228" s="39"/>
    </row>
    <row r="2229" spans="1:20" s="40" customFormat="1" ht="12" outlineLevel="4">
      <c r="A2229" s="49"/>
      <c r="B2229" s="50"/>
      <c r="C2229" s="50"/>
      <c r="D2229" s="51"/>
      <c r="E2229" s="52"/>
      <c r="F2229" s="53" t="s">
        <v>1892</v>
      </c>
      <c r="G2229" s="51"/>
      <c r="H2229" s="54">
        <v>0</v>
      </c>
      <c r="I2229" s="55"/>
      <c r="J2229" s="56"/>
      <c r="K2229" s="54"/>
      <c r="L2229" s="54"/>
      <c r="M2229" s="54"/>
      <c r="N2229" s="54"/>
      <c r="O2229" s="56"/>
      <c r="P2229" s="56"/>
      <c r="Q2229" s="56"/>
      <c r="R2229" s="38"/>
      <c r="S2229" s="39"/>
    </row>
    <row r="2230" spans="1:20" s="40" customFormat="1" ht="12" outlineLevel="4">
      <c r="A2230" s="49"/>
      <c r="B2230" s="50"/>
      <c r="C2230" s="50"/>
      <c r="D2230" s="51"/>
      <c r="E2230" s="52"/>
      <c r="F2230" s="53" t="s">
        <v>1823</v>
      </c>
      <c r="G2230" s="51"/>
      <c r="H2230" s="54">
        <v>2.87</v>
      </c>
      <c r="I2230" s="55"/>
      <c r="J2230" s="56"/>
      <c r="K2230" s="54"/>
      <c r="L2230" s="54"/>
      <c r="M2230" s="54"/>
      <c r="N2230" s="54"/>
      <c r="O2230" s="56"/>
      <c r="P2230" s="56"/>
      <c r="Q2230" s="56"/>
      <c r="R2230" s="38"/>
      <c r="S2230" s="39"/>
    </row>
    <row r="2231" spans="1:20" s="40" customFormat="1" ht="12" outlineLevel="4">
      <c r="A2231" s="49"/>
      <c r="B2231" s="50"/>
      <c r="C2231" s="50"/>
      <c r="D2231" s="51"/>
      <c r="E2231" s="52"/>
      <c r="F2231" s="53" t="s">
        <v>1824</v>
      </c>
      <c r="G2231" s="51"/>
      <c r="H2231" s="54">
        <v>4.585</v>
      </c>
      <c r="I2231" s="55"/>
      <c r="J2231" s="56"/>
      <c r="K2231" s="54"/>
      <c r="L2231" s="54"/>
      <c r="M2231" s="54"/>
      <c r="N2231" s="54"/>
      <c r="O2231" s="56"/>
      <c r="P2231" s="56"/>
      <c r="Q2231" s="56"/>
      <c r="R2231" s="38"/>
      <c r="S2231" s="39"/>
    </row>
    <row r="2232" spans="1:20" s="40" customFormat="1" ht="7.5" customHeight="1" outlineLevel="4">
      <c r="A2232" s="39"/>
      <c r="B2232" s="57"/>
      <c r="C2232" s="58"/>
      <c r="D2232" s="59"/>
      <c r="E2232" s="60"/>
      <c r="F2232" s="61"/>
      <c r="G2232" s="59"/>
      <c r="H2232" s="62"/>
      <c r="I2232" s="63"/>
      <c r="J2232" s="64"/>
      <c r="K2232" s="65"/>
      <c r="L2232" s="65"/>
      <c r="M2232" s="65"/>
      <c r="N2232" s="65"/>
      <c r="O2232" s="64"/>
      <c r="P2232" s="64"/>
      <c r="Q2232" s="64"/>
      <c r="R2232" s="38"/>
      <c r="S2232" s="39"/>
    </row>
    <row r="2233" spans="1:20" s="40" customFormat="1" ht="24" outlineLevel="3">
      <c r="A2233" s="41"/>
      <c r="B2233" s="42"/>
      <c r="C2233" s="43">
        <v>17</v>
      </c>
      <c r="D2233" s="44" t="s">
        <v>79</v>
      </c>
      <c r="E2233" s="45" t="s">
        <v>1893</v>
      </c>
      <c r="F2233" s="46" t="s">
        <v>1894</v>
      </c>
      <c r="G2233" s="44" t="s">
        <v>176</v>
      </c>
      <c r="H2233" s="47">
        <v>17.099999999999998</v>
      </c>
      <c r="I2233" s="72"/>
      <c r="J2233" s="48">
        <f>H2233*I2233</f>
        <v>0</v>
      </c>
      <c r="K2233" s="47">
        <v>4.2999999999999999E-4</v>
      </c>
      <c r="L2233" s="47">
        <f>H2233*K2233</f>
        <v>7.3529999999999993E-3</v>
      </c>
      <c r="M2233" s="47"/>
      <c r="N2233" s="47">
        <f>H2233*M2233</f>
        <v>0</v>
      </c>
      <c r="O2233" s="48">
        <v>21</v>
      </c>
      <c r="P2233" s="48">
        <f>J2233*(O2233/100)</f>
        <v>0</v>
      </c>
      <c r="Q2233" s="48">
        <f>J2233+P2233</f>
        <v>0</v>
      </c>
      <c r="R2233" s="39"/>
      <c r="S2233" s="39"/>
      <c r="T2233" s="39"/>
    </row>
    <row r="2234" spans="1:20" s="40" customFormat="1" ht="12" outlineLevel="4">
      <c r="A2234" s="49"/>
      <c r="B2234" s="50"/>
      <c r="C2234" s="50"/>
      <c r="D2234" s="51"/>
      <c r="E2234" s="52" t="s">
        <v>14</v>
      </c>
      <c r="F2234" s="53" t="s">
        <v>832</v>
      </c>
      <c r="G2234" s="51"/>
      <c r="H2234" s="54">
        <v>0</v>
      </c>
      <c r="I2234" s="55"/>
      <c r="J2234" s="56"/>
      <c r="K2234" s="54"/>
      <c r="L2234" s="54"/>
      <c r="M2234" s="54"/>
      <c r="N2234" s="54"/>
      <c r="O2234" s="56"/>
      <c r="P2234" s="56"/>
      <c r="Q2234" s="56"/>
      <c r="R2234" s="38"/>
      <c r="S2234" s="39"/>
    </row>
    <row r="2235" spans="1:20" s="40" customFormat="1" ht="12" outlineLevel="4">
      <c r="A2235" s="49"/>
      <c r="B2235" s="50"/>
      <c r="C2235" s="50"/>
      <c r="D2235" s="51"/>
      <c r="E2235" s="52"/>
      <c r="F2235" s="53" t="s">
        <v>1827</v>
      </c>
      <c r="G2235" s="51"/>
      <c r="H2235" s="54">
        <v>10.8</v>
      </c>
      <c r="I2235" s="55"/>
      <c r="J2235" s="56"/>
      <c r="K2235" s="54"/>
      <c r="L2235" s="54"/>
      <c r="M2235" s="54"/>
      <c r="N2235" s="54"/>
      <c r="O2235" s="56"/>
      <c r="P2235" s="56"/>
      <c r="Q2235" s="56"/>
      <c r="R2235" s="38"/>
      <c r="S2235" s="39"/>
    </row>
    <row r="2236" spans="1:20" s="40" customFormat="1" ht="12" outlineLevel="4">
      <c r="A2236" s="49"/>
      <c r="B2236" s="50"/>
      <c r="C2236" s="50"/>
      <c r="D2236" s="51"/>
      <c r="E2236" s="52"/>
      <c r="F2236" s="53" t="s">
        <v>1828</v>
      </c>
      <c r="G2236" s="51"/>
      <c r="H2236" s="54">
        <v>6.3</v>
      </c>
      <c r="I2236" s="55"/>
      <c r="J2236" s="56"/>
      <c r="K2236" s="54"/>
      <c r="L2236" s="54"/>
      <c r="M2236" s="54"/>
      <c r="N2236" s="54"/>
      <c r="O2236" s="56"/>
      <c r="P2236" s="56"/>
      <c r="Q2236" s="56"/>
      <c r="R2236" s="38"/>
      <c r="S2236" s="39"/>
    </row>
    <row r="2237" spans="1:20" s="40" customFormat="1" ht="7.5" customHeight="1" outlineLevel="4">
      <c r="A2237" s="39"/>
      <c r="B2237" s="57"/>
      <c r="C2237" s="58"/>
      <c r="D2237" s="59"/>
      <c r="E2237" s="60"/>
      <c r="F2237" s="61"/>
      <c r="G2237" s="59"/>
      <c r="H2237" s="62"/>
      <c r="I2237" s="63"/>
      <c r="J2237" s="64"/>
      <c r="K2237" s="65"/>
      <c r="L2237" s="65"/>
      <c r="M2237" s="65"/>
      <c r="N2237" s="65"/>
      <c r="O2237" s="64"/>
      <c r="P2237" s="64"/>
      <c r="Q2237" s="64"/>
      <c r="R2237" s="38"/>
      <c r="S2237" s="39"/>
    </row>
    <row r="2238" spans="1:20" s="40" customFormat="1" ht="12" outlineLevel="3">
      <c r="A2238" s="41"/>
      <c r="B2238" s="42"/>
      <c r="C2238" s="43">
        <v>18</v>
      </c>
      <c r="D2238" s="44" t="s">
        <v>123</v>
      </c>
      <c r="E2238" s="45" t="s">
        <v>1895</v>
      </c>
      <c r="F2238" s="46" t="s">
        <v>1896</v>
      </c>
      <c r="G2238" s="44" t="s">
        <v>304</v>
      </c>
      <c r="H2238" s="47">
        <v>1112</v>
      </c>
      <c r="I2238" s="72"/>
      <c r="J2238" s="48">
        <f>H2238*I2238</f>
        <v>0</v>
      </c>
      <c r="K2238" s="47">
        <v>4.6999999999999999E-4</v>
      </c>
      <c r="L2238" s="47">
        <f>H2238*K2238</f>
        <v>0.52263999999999999</v>
      </c>
      <c r="M2238" s="47"/>
      <c r="N2238" s="47">
        <f>H2238*M2238</f>
        <v>0</v>
      </c>
      <c r="O2238" s="48">
        <v>21</v>
      </c>
      <c r="P2238" s="48">
        <f>J2238*(O2238/100)</f>
        <v>0</v>
      </c>
      <c r="Q2238" s="48">
        <f>J2238+P2238</f>
        <v>0</v>
      </c>
      <c r="R2238" s="39"/>
      <c r="S2238" s="39"/>
      <c r="T2238" s="39"/>
    </row>
    <row r="2239" spans="1:20" s="40" customFormat="1" ht="12" outlineLevel="4">
      <c r="A2239" s="49"/>
      <c r="B2239" s="50"/>
      <c r="C2239" s="50"/>
      <c r="D2239" s="51"/>
      <c r="E2239" s="52" t="s">
        <v>14</v>
      </c>
      <c r="F2239" s="53" t="s">
        <v>1897</v>
      </c>
      <c r="G2239" s="51"/>
      <c r="H2239" s="54">
        <v>1010.3</v>
      </c>
      <c r="I2239" s="55"/>
      <c r="J2239" s="56"/>
      <c r="K2239" s="54"/>
      <c r="L2239" s="54"/>
      <c r="M2239" s="54"/>
      <c r="N2239" s="54"/>
      <c r="O2239" s="56"/>
      <c r="P2239" s="56"/>
      <c r="Q2239" s="56"/>
      <c r="R2239" s="38"/>
      <c r="S2239" s="39"/>
    </row>
    <row r="2240" spans="1:20" s="40" customFormat="1" ht="12" outlineLevel="4">
      <c r="A2240" s="49"/>
      <c r="B2240" s="50"/>
      <c r="C2240" s="50"/>
      <c r="D2240" s="51"/>
      <c r="E2240" s="52"/>
      <c r="F2240" s="53" t="s">
        <v>1898</v>
      </c>
      <c r="G2240" s="51"/>
      <c r="H2240" s="54">
        <v>101.03</v>
      </c>
      <c r="I2240" s="55"/>
      <c r="J2240" s="56"/>
      <c r="K2240" s="54"/>
      <c r="L2240" s="54"/>
      <c r="M2240" s="54"/>
      <c r="N2240" s="54"/>
      <c r="O2240" s="56"/>
      <c r="P2240" s="56"/>
      <c r="Q2240" s="56"/>
      <c r="R2240" s="38"/>
      <c r="S2240" s="39"/>
    </row>
    <row r="2241" spans="1:20" s="40" customFormat="1" ht="12" outlineLevel="4">
      <c r="A2241" s="49"/>
      <c r="B2241" s="50"/>
      <c r="C2241" s="50"/>
      <c r="D2241" s="51"/>
      <c r="E2241" s="52"/>
      <c r="F2241" s="53" t="s">
        <v>1899</v>
      </c>
      <c r="G2241" s="51"/>
      <c r="H2241" s="54">
        <v>0.67</v>
      </c>
      <c r="I2241" s="55"/>
      <c r="J2241" s="56"/>
      <c r="K2241" s="54"/>
      <c r="L2241" s="54"/>
      <c r="M2241" s="54"/>
      <c r="N2241" s="54"/>
      <c r="O2241" s="56"/>
      <c r="P2241" s="56"/>
      <c r="Q2241" s="56"/>
      <c r="R2241" s="38"/>
      <c r="S2241" s="39"/>
    </row>
    <row r="2242" spans="1:20" s="40" customFormat="1" ht="7.5" customHeight="1" outlineLevel="4">
      <c r="A2242" s="39"/>
      <c r="B2242" s="57"/>
      <c r="C2242" s="58"/>
      <c r="D2242" s="59"/>
      <c r="E2242" s="60"/>
      <c r="F2242" s="61"/>
      <c r="G2242" s="59"/>
      <c r="H2242" s="62"/>
      <c r="I2242" s="63"/>
      <c r="J2242" s="64"/>
      <c r="K2242" s="65"/>
      <c r="L2242" s="65"/>
      <c r="M2242" s="65"/>
      <c r="N2242" s="65"/>
      <c r="O2242" s="64"/>
      <c r="P2242" s="64"/>
      <c r="Q2242" s="64"/>
      <c r="R2242" s="38"/>
      <c r="S2242" s="39"/>
    </row>
    <row r="2243" spans="1:20" s="40" customFormat="1" ht="12" outlineLevel="3">
      <c r="A2243" s="41"/>
      <c r="B2243" s="42"/>
      <c r="C2243" s="43">
        <v>19</v>
      </c>
      <c r="D2243" s="44" t="s">
        <v>79</v>
      </c>
      <c r="E2243" s="45" t="s">
        <v>1900</v>
      </c>
      <c r="F2243" s="46" t="s">
        <v>1901</v>
      </c>
      <c r="G2243" s="44" t="s">
        <v>130</v>
      </c>
      <c r="H2243" s="47">
        <v>55.290000000000006</v>
      </c>
      <c r="I2243" s="72"/>
      <c r="J2243" s="48">
        <f>H2243*I2243</f>
        <v>0</v>
      </c>
      <c r="K2243" s="47"/>
      <c r="L2243" s="47">
        <f>H2243*K2243</f>
        <v>0</v>
      </c>
      <c r="M2243" s="47"/>
      <c r="N2243" s="47">
        <f>H2243*M2243</f>
        <v>0</v>
      </c>
      <c r="O2243" s="48">
        <v>21</v>
      </c>
      <c r="P2243" s="48">
        <f>J2243*(O2243/100)</f>
        <v>0</v>
      </c>
      <c r="Q2243" s="48">
        <f>J2243+P2243</f>
        <v>0</v>
      </c>
      <c r="R2243" s="39"/>
      <c r="S2243" s="39"/>
      <c r="T2243" s="39"/>
    </row>
    <row r="2244" spans="1:20" s="40" customFormat="1" ht="12" outlineLevel="4">
      <c r="A2244" s="49"/>
      <c r="B2244" s="50"/>
      <c r="C2244" s="50"/>
      <c r="D2244" s="51"/>
      <c r="E2244" s="52" t="s">
        <v>14</v>
      </c>
      <c r="F2244" s="53" t="s">
        <v>264</v>
      </c>
      <c r="G2244" s="51"/>
      <c r="H2244" s="54">
        <v>0</v>
      </c>
      <c r="I2244" s="55"/>
      <c r="J2244" s="56"/>
      <c r="K2244" s="54"/>
      <c r="L2244" s="54"/>
      <c r="M2244" s="54"/>
      <c r="N2244" s="54"/>
      <c r="O2244" s="56"/>
      <c r="P2244" s="56"/>
      <c r="Q2244" s="56"/>
      <c r="R2244" s="38"/>
      <c r="S2244" s="39"/>
    </row>
    <row r="2245" spans="1:20" s="40" customFormat="1" ht="12" outlineLevel="4">
      <c r="A2245" s="49"/>
      <c r="B2245" s="50"/>
      <c r="C2245" s="50"/>
      <c r="D2245" s="51"/>
      <c r="E2245" s="52"/>
      <c r="F2245" s="53" t="s">
        <v>1844</v>
      </c>
      <c r="G2245" s="51"/>
      <c r="H2245" s="54">
        <v>4.0999999999999996</v>
      </c>
      <c r="I2245" s="55"/>
      <c r="J2245" s="56"/>
      <c r="K2245" s="54"/>
      <c r="L2245" s="54"/>
      <c r="M2245" s="54"/>
      <c r="N2245" s="54"/>
      <c r="O2245" s="56"/>
      <c r="P2245" s="56"/>
      <c r="Q2245" s="56"/>
      <c r="R2245" s="38"/>
      <c r="S2245" s="39"/>
    </row>
    <row r="2246" spans="1:20" s="40" customFormat="1" ht="12" outlineLevel="4">
      <c r="A2246" s="49"/>
      <c r="B2246" s="50"/>
      <c r="C2246" s="50"/>
      <c r="D2246" s="51"/>
      <c r="E2246" s="52"/>
      <c r="F2246" s="53" t="s">
        <v>1195</v>
      </c>
      <c r="G2246" s="51"/>
      <c r="H2246" s="54">
        <v>1.21</v>
      </c>
      <c r="I2246" s="55"/>
      <c r="J2246" s="56"/>
      <c r="K2246" s="54"/>
      <c r="L2246" s="54"/>
      <c r="M2246" s="54"/>
      <c r="N2246" s="54"/>
      <c r="O2246" s="56"/>
      <c r="P2246" s="56"/>
      <c r="Q2246" s="56"/>
      <c r="R2246" s="38"/>
      <c r="S2246" s="39"/>
    </row>
    <row r="2247" spans="1:20" s="40" customFormat="1" ht="12" outlineLevel="4">
      <c r="A2247" s="49"/>
      <c r="B2247" s="50"/>
      <c r="C2247" s="50"/>
      <c r="D2247" s="51"/>
      <c r="E2247" s="52"/>
      <c r="F2247" s="53" t="s">
        <v>1196</v>
      </c>
      <c r="G2247" s="51"/>
      <c r="H2247" s="54">
        <v>3.91</v>
      </c>
      <c r="I2247" s="55"/>
      <c r="J2247" s="56"/>
      <c r="K2247" s="54"/>
      <c r="L2247" s="54"/>
      <c r="M2247" s="54"/>
      <c r="N2247" s="54"/>
      <c r="O2247" s="56"/>
      <c r="P2247" s="56"/>
      <c r="Q2247" s="56"/>
      <c r="R2247" s="38"/>
      <c r="S2247" s="39"/>
    </row>
    <row r="2248" spans="1:20" s="40" customFormat="1" ht="12" outlineLevel="4">
      <c r="A2248" s="49"/>
      <c r="B2248" s="50"/>
      <c r="C2248" s="50"/>
      <c r="D2248" s="51"/>
      <c r="E2248" s="52"/>
      <c r="F2248" s="53" t="s">
        <v>1197</v>
      </c>
      <c r="G2248" s="51"/>
      <c r="H2248" s="54">
        <v>4.42</v>
      </c>
      <c r="I2248" s="55"/>
      <c r="J2248" s="56"/>
      <c r="K2248" s="54"/>
      <c r="L2248" s="54"/>
      <c r="M2248" s="54"/>
      <c r="N2248" s="54"/>
      <c r="O2248" s="56"/>
      <c r="P2248" s="56"/>
      <c r="Q2248" s="56"/>
      <c r="R2248" s="38"/>
      <c r="S2248" s="39"/>
    </row>
    <row r="2249" spans="1:20" s="40" customFormat="1" ht="12" outlineLevel="4">
      <c r="A2249" s="49"/>
      <c r="B2249" s="50"/>
      <c r="C2249" s="50"/>
      <c r="D2249" s="51"/>
      <c r="E2249" s="52"/>
      <c r="F2249" s="53" t="s">
        <v>1231</v>
      </c>
      <c r="G2249" s="51"/>
      <c r="H2249" s="54">
        <v>1.8</v>
      </c>
      <c r="I2249" s="55"/>
      <c r="J2249" s="56"/>
      <c r="K2249" s="54"/>
      <c r="L2249" s="54"/>
      <c r="M2249" s="54"/>
      <c r="N2249" s="54"/>
      <c r="O2249" s="56"/>
      <c r="P2249" s="56"/>
      <c r="Q2249" s="56"/>
      <c r="R2249" s="38"/>
      <c r="S2249" s="39"/>
    </row>
    <row r="2250" spans="1:20" s="40" customFormat="1" ht="12" outlineLevel="4">
      <c r="A2250" s="49"/>
      <c r="B2250" s="50"/>
      <c r="C2250" s="50"/>
      <c r="D2250" s="51"/>
      <c r="E2250" s="52"/>
      <c r="F2250" s="53" t="s">
        <v>1232</v>
      </c>
      <c r="G2250" s="51"/>
      <c r="H2250" s="54">
        <v>2.34</v>
      </c>
      <c r="I2250" s="55"/>
      <c r="J2250" s="56"/>
      <c r="K2250" s="54"/>
      <c r="L2250" s="54"/>
      <c r="M2250" s="54"/>
      <c r="N2250" s="54"/>
      <c r="O2250" s="56"/>
      <c r="P2250" s="56"/>
      <c r="Q2250" s="56"/>
      <c r="R2250" s="38"/>
      <c r="S2250" s="39"/>
    </row>
    <row r="2251" spans="1:20" s="40" customFormat="1" ht="12" outlineLevel="4">
      <c r="A2251" s="49"/>
      <c r="B2251" s="50"/>
      <c r="C2251" s="50"/>
      <c r="D2251" s="51"/>
      <c r="E2251" s="52"/>
      <c r="F2251" s="53" t="s">
        <v>437</v>
      </c>
      <c r="G2251" s="51"/>
      <c r="H2251" s="54">
        <v>17.78</v>
      </c>
      <c r="I2251" s="55"/>
      <c r="J2251" s="56"/>
      <c r="K2251" s="54"/>
      <c r="L2251" s="54"/>
      <c r="M2251" s="54"/>
      <c r="N2251" s="54"/>
      <c r="O2251" s="56"/>
      <c r="P2251" s="56"/>
      <c r="Q2251" s="56"/>
      <c r="R2251" s="38"/>
      <c r="S2251" s="39"/>
    </row>
    <row r="2252" spans="1:20" s="40" customFormat="1" ht="12" outlineLevel="4">
      <c r="A2252" s="49"/>
      <c r="B2252" s="50"/>
      <c r="C2252" s="50"/>
      <c r="D2252" s="51"/>
      <c r="E2252" s="52"/>
      <c r="F2252" s="53" t="s">
        <v>272</v>
      </c>
      <c r="G2252" s="51"/>
      <c r="H2252" s="54">
        <v>0</v>
      </c>
      <c r="I2252" s="55"/>
      <c r="J2252" s="56"/>
      <c r="K2252" s="54"/>
      <c r="L2252" s="54"/>
      <c r="M2252" s="54"/>
      <c r="N2252" s="54"/>
      <c r="O2252" s="56"/>
      <c r="P2252" s="56"/>
      <c r="Q2252" s="56"/>
      <c r="R2252" s="38"/>
      <c r="S2252" s="39"/>
    </row>
    <row r="2253" spans="1:20" s="40" customFormat="1" ht="12" outlineLevel="4">
      <c r="A2253" s="49"/>
      <c r="B2253" s="50"/>
      <c r="C2253" s="50"/>
      <c r="D2253" s="51"/>
      <c r="E2253" s="52"/>
      <c r="F2253" s="53" t="s">
        <v>1234</v>
      </c>
      <c r="G2253" s="51"/>
      <c r="H2253" s="54">
        <v>2.25</v>
      </c>
      <c r="I2253" s="55"/>
      <c r="J2253" s="56"/>
      <c r="K2253" s="54"/>
      <c r="L2253" s="54"/>
      <c r="M2253" s="54"/>
      <c r="N2253" s="54"/>
      <c r="O2253" s="56"/>
      <c r="P2253" s="56"/>
      <c r="Q2253" s="56"/>
      <c r="R2253" s="38"/>
      <c r="S2253" s="39"/>
    </row>
    <row r="2254" spans="1:20" s="40" customFormat="1" ht="12" outlineLevel="4">
      <c r="A2254" s="49"/>
      <c r="B2254" s="50"/>
      <c r="C2254" s="50"/>
      <c r="D2254" s="51"/>
      <c r="E2254" s="52"/>
      <c r="F2254" s="53" t="s">
        <v>1235</v>
      </c>
      <c r="G2254" s="51"/>
      <c r="H2254" s="54">
        <v>2.13</v>
      </c>
      <c r="I2254" s="55"/>
      <c r="J2254" s="56"/>
      <c r="K2254" s="54"/>
      <c r="L2254" s="54"/>
      <c r="M2254" s="54"/>
      <c r="N2254" s="54"/>
      <c r="O2254" s="56"/>
      <c r="P2254" s="56"/>
      <c r="Q2254" s="56"/>
      <c r="R2254" s="38"/>
      <c r="S2254" s="39"/>
    </row>
    <row r="2255" spans="1:20" s="40" customFormat="1" ht="12" outlineLevel="4">
      <c r="A2255" s="49"/>
      <c r="B2255" s="50"/>
      <c r="C2255" s="50"/>
      <c r="D2255" s="51"/>
      <c r="E2255" s="52"/>
      <c r="F2255" s="53" t="s">
        <v>1236</v>
      </c>
      <c r="G2255" s="51"/>
      <c r="H2255" s="54">
        <v>4.41</v>
      </c>
      <c r="I2255" s="55"/>
      <c r="J2255" s="56"/>
      <c r="K2255" s="54"/>
      <c r="L2255" s="54"/>
      <c r="M2255" s="54"/>
      <c r="N2255" s="54"/>
      <c r="O2255" s="56"/>
      <c r="P2255" s="56"/>
      <c r="Q2255" s="56"/>
      <c r="R2255" s="38"/>
      <c r="S2255" s="39"/>
    </row>
    <row r="2256" spans="1:20" s="40" customFormat="1" ht="12" outlineLevel="4">
      <c r="A2256" s="49"/>
      <c r="B2256" s="50"/>
      <c r="C2256" s="50"/>
      <c r="D2256" s="51"/>
      <c r="E2256" s="52"/>
      <c r="F2256" s="53" t="s">
        <v>1210</v>
      </c>
      <c r="G2256" s="51"/>
      <c r="H2256" s="54">
        <v>2.5299999999999998</v>
      </c>
      <c r="I2256" s="55"/>
      <c r="J2256" s="56"/>
      <c r="K2256" s="54"/>
      <c r="L2256" s="54"/>
      <c r="M2256" s="54"/>
      <c r="N2256" s="54"/>
      <c r="O2256" s="56"/>
      <c r="P2256" s="56"/>
      <c r="Q2256" s="56"/>
      <c r="R2256" s="38"/>
      <c r="S2256" s="39"/>
    </row>
    <row r="2257" spans="1:20" s="40" customFormat="1" ht="12" outlineLevel="4">
      <c r="A2257" s="49"/>
      <c r="B2257" s="50"/>
      <c r="C2257" s="50"/>
      <c r="D2257" s="51"/>
      <c r="E2257" s="52"/>
      <c r="F2257" s="53" t="s">
        <v>1238</v>
      </c>
      <c r="G2257" s="51"/>
      <c r="H2257" s="54">
        <v>4.13</v>
      </c>
      <c r="I2257" s="55"/>
      <c r="J2257" s="56"/>
      <c r="K2257" s="54"/>
      <c r="L2257" s="54"/>
      <c r="M2257" s="54"/>
      <c r="N2257" s="54"/>
      <c r="O2257" s="56"/>
      <c r="P2257" s="56"/>
      <c r="Q2257" s="56"/>
      <c r="R2257" s="38"/>
      <c r="S2257" s="39"/>
    </row>
    <row r="2258" spans="1:20" s="40" customFormat="1" ht="12" outlineLevel="4">
      <c r="A2258" s="49"/>
      <c r="B2258" s="50"/>
      <c r="C2258" s="50"/>
      <c r="D2258" s="51"/>
      <c r="E2258" s="52"/>
      <c r="F2258" s="53" t="s">
        <v>1212</v>
      </c>
      <c r="G2258" s="51"/>
      <c r="H2258" s="54">
        <v>2.71</v>
      </c>
      <c r="I2258" s="55"/>
      <c r="J2258" s="56"/>
      <c r="K2258" s="54"/>
      <c r="L2258" s="54"/>
      <c r="M2258" s="54"/>
      <c r="N2258" s="54"/>
      <c r="O2258" s="56"/>
      <c r="P2258" s="56"/>
      <c r="Q2258" s="56"/>
      <c r="R2258" s="38"/>
      <c r="S2258" s="39"/>
    </row>
    <row r="2259" spans="1:20" s="40" customFormat="1" ht="12" outlineLevel="4">
      <c r="A2259" s="49"/>
      <c r="B2259" s="50"/>
      <c r="C2259" s="50"/>
      <c r="D2259" s="51"/>
      <c r="E2259" s="52"/>
      <c r="F2259" s="53" t="s">
        <v>1222</v>
      </c>
      <c r="G2259" s="51"/>
      <c r="H2259" s="54">
        <v>3.32</v>
      </c>
      <c r="I2259" s="55"/>
      <c r="J2259" s="56"/>
      <c r="K2259" s="54"/>
      <c r="L2259" s="54"/>
      <c r="M2259" s="54"/>
      <c r="N2259" s="54"/>
      <c r="O2259" s="56"/>
      <c r="P2259" s="56"/>
      <c r="Q2259" s="56"/>
      <c r="R2259" s="38"/>
      <c r="S2259" s="39"/>
    </row>
    <row r="2260" spans="1:20" s="40" customFormat="1" ht="12" outlineLevel="4">
      <c r="A2260" s="49"/>
      <c r="B2260" s="50"/>
      <c r="C2260" s="50"/>
      <c r="D2260" s="51"/>
      <c r="E2260" s="52"/>
      <c r="F2260" s="53" t="s">
        <v>1223</v>
      </c>
      <c r="G2260" s="51"/>
      <c r="H2260" s="54">
        <v>3.32</v>
      </c>
      <c r="I2260" s="55"/>
      <c r="J2260" s="56"/>
      <c r="K2260" s="54"/>
      <c r="L2260" s="54"/>
      <c r="M2260" s="54"/>
      <c r="N2260" s="54"/>
      <c r="O2260" s="56"/>
      <c r="P2260" s="56"/>
      <c r="Q2260" s="56"/>
      <c r="R2260" s="38"/>
      <c r="S2260" s="39"/>
    </row>
    <row r="2261" spans="1:20" s="40" customFormat="1" ht="12" outlineLevel="4">
      <c r="A2261" s="49"/>
      <c r="B2261" s="50"/>
      <c r="C2261" s="50"/>
      <c r="D2261" s="51"/>
      <c r="E2261" s="52"/>
      <c r="F2261" s="53" t="s">
        <v>1224</v>
      </c>
      <c r="G2261" s="51"/>
      <c r="H2261" s="54">
        <v>4.3600000000000003</v>
      </c>
      <c r="I2261" s="55"/>
      <c r="J2261" s="56"/>
      <c r="K2261" s="54"/>
      <c r="L2261" s="54"/>
      <c r="M2261" s="54"/>
      <c r="N2261" s="54"/>
      <c r="O2261" s="56"/>
      <c r="P2261" s="56"/>
      <c r="Q2261" s="56"/>
      <c r="R2261" s="38"/>
      <c r="S2261" s="39"/>
    </row>
    <row r="2262" spans="1:20" s="40" customFormat="1" ht="12" outlineLevel="4">
      <c r="A2262" s="49"/>
      <c r="B2262" s="50"/>
      <c r="C2262" s="50"/>
      <c r="D2262" s="51"/>
      <c r="E2262" s="52"/>
      <c r="F2262" s="53" t="s">
        <v>1239</v>
      </c>
      <c r="G2262" s="51"/>
      <c r="H2262" s="54">
        <v>1.63</v>
      </c>
      <c r="I2262" s="55"/>
      <c r="J2262" s="56"/>
      <c r="K2262" s="54"/>
      <c r="L2262" s="54"/>
      <c r="M2262" s="54"/>
      <c r="N2262" s="54"/>
      <c r="O2262" s="56"/>
      <c r="P2262" s="56"/>
      <c r="Q2262" s="56"/>
      <c r="R2262" s="38"/>
      <c r="S2262" s="39"/>
    </row>
    <row r="2263" spans="1:20" s="40" customFormat="1" ht="12" outlineLevel="4">
      <c r="A2263" s="49"/>
      <c r="B2263" s="50"/>
      <c r="C2263" s="50"/>
      <c r="D2263" s="51"/>
      <c r="E2263" s="52"/>
      <c r="F2263" s="53" t="s">
        <v>1240</v>
      </c>
      <c r="G2263" s="51"/>
      <c r="H2263" s="54">
        <v>1.63</v>
      </c>
      <c r="I2263" s="55"/>
      <c r="J2263" s="56"/>
      <c r="K2263" s="54"/>
      <c r="L2263" s="54"/>
      <c r="M2263" s="54"/>
      <c r="N2263" s="54"/>
      <c r="O2263" s="56"/>
      <c r="P2263" s="56"/>
      <c r="Q2263" s="56"/>
      <c r="R2263" s="38"/>
      <c r="S2263" s="39"/>
    </row>
    <row r="2264" spans="1:20" s="40" customFormat="1" ht="12" outlineLevel="4">
      <c r="A2264" s="49"/>
      <c r="B2264" s="50"/>
      <c r="C2264" s="50"/>
      <c r="D2264" s="51"/>
      <c r="E2264" s="52"/>
      <c r="F2264" s="53" t="s">
        <v>1846</v>
      </c>
      <c r="G2264" s="51"/>
      <c r="H2264" s="54">
        <v>0</v>
      </c>
      <c r="I2264" s="55"/>
      <c r="J2264" s="56"/>
      <c r="K2264" s="54"/>
      <c r="L2264" s="54"/>
      <c r="M2264" s="54"/>
      <c r="N2264" s="54"/>
      <c r="O2264" s="56"/>
      <c r="P2264" s="56"/>
      <c r="Q2264" s="56"/>
      <c r="R2264" s="38"/>
      <c r="S2264" s="39"/>
    </row>
    <row r="2265" spans="1:20" s="40" customFormat="1" ht="12" outlineLevel="4">
      <c r="A2265" s="49"/>
      <c r="B2265" s="50"/>
      <c r="C2265" s="50"/>
      <c r="D2265" s="51"/>
      <c r="E2265" s="52"/>
      <c r="F2265" s="53" t="s">
        <v>1847</v>
      </c>
      <c r="G2265" s="51"/>
      <c r="H2265" s="54">
        <v>5.09</v>
      </c>
      <c r="I2265" s="55"/>
      <c r="J2265" s="56"/>
      <c r="K2265" s="54"/>
      <c r="L2265" s="54"/>
      <c r="M2265" s="54"/>
      <c r="N2265" s="54"/>
      <c r="O2265" s="56"/>
      <c r="P2265" s="56"/>
      <c r="Q2265" s="56"/>
      <c r="R2265" s="38"/>
      <c r="S2265" s="39"/>
    </row>
    <row r="2266" spans="1:20" s="40" customFormat="1" ht="7.5" customHeight="1" outlineLevel="4">
      <c r="A2266" s="39"/>
      <c r="B2266" s="57"/>
      <c r="C2266" s="58"/>
      <c r="D2266" s="59"/>
      <c r="E2266" s="60"/>
      <c r="F2266" s="61"/>
      <c r="G2266" s="59"/>
      <c r="H2266" s="62"/>
      <c r="I2266" s="63"/>
      <c r="J2266" s="64"/>
      <c r="K2266" s="65"/>
      <c r="L2266" s="65"/>
      <c r="M2266" s="65"/>
      <c r="N2266" s="65"/>
      <c r="O2266" s="64"/>
      <c r="P2266" s="64"/>
      <c r="Q2266" s="64"/>
      <c r="R2266" s="38"/>
      <c r="S2266" s="39"/>
    </row>
    <row r="2267" spans="1:20" s="40" customFormat="1" ht="24" outlineLevel="3">
      <c r="A2267" s="41"/>
      <c r="B2267" s="42"/>
      <c r="C2267" s="43">
        <v>20</v>
      </c>
      <c r="D2267" s="44" t="s">
        <v>79</v>
      </c>
      <c r="E2267" s="45" t="s">
        <v>1902</v>
      </c>
      <c r="F2267" s="46" t="s">
        <v>1903</v>
      </c>
      <c r="G2267" s="44" t="s">
        <v>130</v>
      </c>
      <c r="H2267" s="47">
        <v>478.37299999999999</v>
      </c>
      <c r="I2267" s="72"/>
      <c r="J2267" s="48">
        <f>H2267*I2267</f>
        <v>0</v>
      </c>
      <c r="K2267" s="47"/>
      <c r="L2267" s="47">
        <f>H2267*K2267</f>
        <v>0</v>
      </c>
      <c r="M2267" s="47"/>
      <c r="N2267" s="47">
        <f>H2267*M2267</f>
        <v>0</v>
      </c>
      <c r="O2267" s="48">
        <v>21</v>
      </c>
      <c r="P2267" s="48">
        <f>J2267*(O2267/100)</f>
        <v>0</v>
      </c>
      <c r="Q2267" s="48">
        <f>J2267+P2267</f>
        <v>0</v>
      </c>
      <c r="R2267" s="39"/>
      <c r="S2267" s="39"/>
      <c r="T2267" s="39"/>
    </row>
    <row r="2268" spans="1:20" s="40" customFormat="1" ht="12" outlineLevel="3">
      <c r="A2268" s="41"/>
      <c r="B2268" s="42"/>
      <c r="C2268" s="43">
        <v>21</v>
      </c>
      <c r="D2268" s="44" t="s">
        <v>79</v>
      </c>
      <c r="E2268" s="45" t="s">
        <v>1904</v>
      </c>
      <c r="F2268" s="46" t="s">
        <v>1905</v>
      </c>
      <c r="G2268" s="44" t="s">
        <v>176</v>
      </c>
      <c r="H2268" s="47">
        <v>8.25</v>
      </c>
      <c r="I2268" s="72"/>
      <c r="J2268" s="48">
        <f>H2268*I2268</f>
        <v>0</v>
      </c>
      <c r="K2268" s="47">
        <v>2.0000000000000001E-4</v>
      </c>
      <c r="L2268" s="47">
        <f>H2268*K2268</f>
        <v>1.65E-3</v>
      </c>
      <c r="M2268" s="47"/>
      <c r="N2268" s="47">
        <f>H2268*M2268</f>
        <v>0</v>
      </c>
      <c r="O2268" s="48">
        <v>21</v>
      </c>
      <c r="P2268" s="48">
        <f>J2268*(O2268/100)</f>
        <v>0</v>
      </c>
      <c r="Q2268" s="48">
        <f>J2268+P2268</f>
        <v>0</v>
      </c>
      <c r="R2268" s="39"/>
      <c r="S2268" s="39"/>
      <c r="T2268" s="39"/>
    </row>
    <row r="2269" spans="1:20" s="40" customFormat="1" ht="12" outlineLevel="4">
      <c r="A2269" s="49"/>
      <c r="B2269" s="50"/>
      <c r="C2269" s="50"/>
      <c r="D2269" s="51"/>
      <c r="E2269" s="52" t="s">
        <v>14</v>
      </c>
      <c r="F2269" s="53" t="s">
        <v>1906</v>
      </c>
      <c r="G2269" s="51"/>
      <c r="H2269" s="54">
        <v>0</v>
      </c>
      <c r="I2269" s="55"/>
      <c r="J2269" s="56"/>
      <c r="K2269" s="54"/>
      <c r="L2269" s="54"/>
      <c r="M2269" s="54"/>
      <c r="N2269" s="54"/>
      <c r="O2269" s="56"/>
      <c r="P2269" s="56"/>
      <c r="Q2269" s="56"/>
      <c r="R2269" s="38"/>
      <c r="S2269" s="39"/>
    </row>
    <row r="2270" spans="1:20" s="40" customFormat="1" ht="12" outlineLevel="4">
      <c r="A2270" s="49"/>
      <c r="B2270" s="50"/>
      <c r="C2270" s="50"/>
      <c r="D2270" s="51"/>
      <c r="E2270" s="52"/>
      <c r="F2270" s="53" t="s">
        <v>1907</v>
      </c>
      <c r="G2270" s="51"/>
      <c r="H2270" s="54">
        <v>8.25</v>
      </c>
      <c r="I2270" s="55"/>
      <c r="J2270" s="56"/>
      <c r="K2270" s="54"/>
      <c r="L2270" s="54"/>
      <c r="M2270" s="54"/>
      <c r="N2270" s="54"/>
      <c r="O2270" s="56"/>
      <c r="P2270" s="56"/>
      <c r="Q2270" s="56"/>
      <c r="R2270" s="38"/>
      <c r="S2270" s="39"/>
    </row>
    <row r="2271" spans="1:20" s="40" customFormat="1" ht="7.5" customHeight="1" outlineLevel="4">
      <c r="A2271" s="39"/>
      <c r="B2271" s="57"/>
      <c r="C2271" s="58"/>
      <c r="D2271" s="59"/>
      <c r="E2271" s="60"/>
      <c r="F2271" s="61"/>
      <c r="G2271" s="59"/>
      <c r="H2271" s="62"/>
      <c r="I2271" s="63"/>
      <c r="J2271" s="64"/>
      <c r="K2271" s="65"/>
      <c r="L2271" s="65"/>
      <c r="M2271" s="65"/>
      <c r="N2271" s="65"/>
      <c r="O2271" s="64"/>
      <c r="P2271" s="64"/>
      <c r="Q2271" s="64"/>
      <c r="R2271" s="38"/>
      <c r="S2271" s="39"/>
    </row>
    <row r="2272" spans="1:20" s="40" customFormat="1" ht="12" outlineLevel="3">
      <c r="A2272" s="41"/>
      <c r="B2272" s="42"/>
      <c r="C2272" s="43">
        <v>22</v>
      </c>
      <c r="D2272" s="44" t="s">
        <v>123</v>
      </c>
      <c r="E2272" s="45" t="s">
        <v>1908</v>
      </c>
      <c r="F2272" s="46" t="s">
        <v>1909</v>
      </c>
      <c r="G2272" s="44" t="s">
        <v>176</v>
      </c>
      <c r="H2272" s="47">
        <v>8.25</v>
      </c>
      <c r="I2272" s="72"/>
      <c r="J2272" s="48">
        <f>H2272*I2272</f>
        <v>0</v>
      </c>
      <c r="K2272" s="47">
        <v>2.0000000000000001E-4</v>
      </c>
      <c r="L2272" s="47">
        <f>H2272*K2272</f>
        <v>1.65E-3</v>
      </c>
      <c r="M2272" s="47"/>
      <c r="N2272" s="47">
        <f>H2272*M2272</f>
        <v>0</v>
      </c>
      <c r="O2272" s="48">
        <v>21</v>
      </c>
      <c r="P2272" s="48">
        <f>J2272*(O2272/100)</f>
        <v>0</v>
      </c>
      <c r="Q2272" s="48">
        <f>J2272+P2272</f>
        <v>0</v>
      </c>
      <c r="R2272" s="39"/>
      <c r="S2272" s="39"/>
      <c r="T2272" s="39"/>
    </row>
    <row r="2273" spans="1:20" s="40" customFormat="1" ht="12" outlineLevel="3">
      <c r="A2273" s="41"/>
      <c r="B2273" s="42"/>
      <c r="C2273" s="43">
        <v>23</v>
      </c>
      <c r="D2273" s="44" t="s">
        <v>79</v>
      </c>
      <c r="E2273" s="45" t="s">
        <v>1910</v>
      </c>
      <c r="F2273" s="46" t="s">
        <v>1911</v>
      </c>
      <c r="G2273" s="44" t="s">
        <v>176</v>
      </c>
      <c r="H2273" s="47">
        <v>461.37100000000004</v>
      </c>
      <c r="I2273" s="72"/>
      <c r="J2273" s="48">
        <f>H2273*I2273</f>
        <v>0</v>
      </c>
      <c r="K2273" s="47">
        <v>3.0000000000000001E-5</v>
      </c>
      <c r="L2273" s="47">
        <f>H2273*K2273</f>
        <v>1.3841130000000002E-2</v>
      </c>
      <c r="M2273" s="47"/>
      <c r="N2273" s="47">
        <f>H2273*M2273</f>
        <v>0</v>
      </c>
      <c r="O2273" s="48">
        <v>21</v>
      </c>
      <c r="P2273" s="48">
        <f>J2273*(O2273/100)</f>
        <v>0</v>
      </c>
      <c r="Q2273" s="48">
        <f>J2273+P2273</f>
        <v>0</v>
      </c>
      <c r="R2273" s="39"/>
      <c r="S2273" s="39"/>
      <c r="T2273" s="39"/>
    </row>
    <row r="2274" spans="1:20" s="40" customFormat="1" ht="12" outlineLevel="4">
      <c r="A2274" s="49"/>
      <c r="B2274" s="50"/>
      <c r="C2274" s="50"/>
      <c r="D2274" s="51"/>
      <c r="E2274" s="52" t="s">
        <v>14</v>
      </c>
      <c r="F2274" s="53" t="s">
        <v>1912</v>
      </c>
      <c r="G2274" s="51"/>
      <c r="H2274" s="54">
        <v>316.29899999999998</v>
      </c>
      <c r="I2274" s="55"/>
      <c r="J2274" s="56"/>
      <c r="K2274" s="54"/>
      <c r="L2274" s="54"/>
      <c r="M2274" s="54"/>
      <c r="N2274" s="54"/>
      <c r="O2274" s="56"/>
      <c r="P2274" s="56"/>
      <c r="Q2274" s="56"/>
      <c r="R2274" s="38"/>
      <c r="S2274" s="39"/>
    </row>
    <row r="2275" spans="1:20" s="40" customFormat="1" ht="12" outlineLevel="4">
      <c r="A2275" s="49"/>
      <c r="B2275" s="50"/>
      <c r="C2275" s="50"/>
      <c r="D2275" s="51"/>
      <c r="E2275" s="52"/>
      <c r="F2275" s="53" t="s">
        <v>1913</v>
      </c>
      <c r="G2275" s="51"/>
      <c r="H2275" s="54">
        <v>0</v>
      </c>
      <c r="I2275" s="55"/>
      <c r="J2275" s="56"/>
      <c r="K2275" s="54"/>
      <c r="L2275" s="54"/>
      <c r="M2275" s="54"/>
      <c r="N2275" s="54"/>
      <c r="O2275" s="56"/>
      <c r="P2275" s="56"/>
      <c r="Q2275" s="56"/>
      <c r="R2275" s="38"/>
      <c r="S2275" s="39"/>
    </row>
    <row r="2276" spans="1:20" s="40" customFormat="1" ht="12" outlineLevel="4">
      <c r="A2276" s="49"/>
      <c r="B2276" s="50"/>
      <c r="C2276" s="50"/>
      <c r="D2276" s="51"/>
      <c r="E2276" s="52"/>
      <c r="F2276" s="53" t="s">
        <v>264</v>
      </c>
      <c r="G2276" s="51"/>
      <c r="H2276" s="54">
        <v>0</v>
      </c>
      <c r="I2276" s="55"/>
      <c r="J2276" s="56"/>
      <c r="K2276" s="54"/>
      <c r="L2276" s="54"/>
      <c r="M2276" s="54"/>
      <c r="N2276" s="54"/>
      <c r="O2276" s="56"/>
      <c r="P2276" s="56"/>
      <c r="Q2276" s="56"/>
      <c r="R2276" s="38"/>
      <c r="S2276" s="39"/>
    </row>
    <row r="2277" spans="1:20" s="40" customFormat="1" ht="12" outlineLevel="4">
      <c r="A2277" s="49"/>
      <c r="B2277" s="50"/>
      <c r="C2277" s="50"/>
      <c r="D2277" s="51"/>
      <c r="E2277" s="52"/>
      <c r="F2277" s="53" t="s">
        <v>1914</v>
      </c>
      <c r="G2277" s="51"/>
      <c r="H2277" s="54">
        <v>14.72</v>
      </c>
      <c r="I2277" s="55"/>
      <c r="J2277" s="56"/>
      <c r="K2277" s="54"/>
      <c r="L2277" s="54"/>
      <c r="M2277" s="54"/>
      <c r="N2277" s="54"/>
      <c r="O2277" s="56"/>
      <c r="P2277" s="56"/>
      <c r="Q2277" s="56"/>
      <c r="R2277" s="38"/>
      <c r="S2277" s="39"/>
    </row>
    <row r="2278" spans="1:20" s="40" customFormat="1" ht="12" outlineLevel="4">
      <c r="A2278" s="49"/>
      <c r="B2278" s="50"/>
      <c r="C2278" s="50"/>
      <c r="D2278" s="51"/>
      <c r="E2278" s="52"/>
      <c r="F2278" s="53" t="s">
        <v>1915</v>
      </c>
      <c r="G2278" s="51"/>
      <c r="H2278" s="54">
        <v>10.8</v>
      </c>
      <c r="I2278" s="55"/>
      <c r="J2278" s="56"/>
      <c r="K2278" s="54"/>
      <c r="L2278" s="54"/>
      <c r="M2278" s="54"/>
      <c r="N2278" s="54"/>
      <c r="O2278" s="56"/>
      <c r="P2278" s="56"/>
      <c r="Q2278" s="56"/>
      <c r="R2278" s="38"/>
      <c r="S2278" s="39"/>
    </row>
    <row r="2279" spans="1:20" s="40" customFormat="1" ht="12" outlineLevel="4">
      <c r="A2279" s="49"/>
      <c r="B2279" s="50"/>
      <c r="C2279" s="50"/>
      <c r="D2279" s="51"/>
      <c r="E2279" s="52"/>
      <c r="F2279" s="53" t="s">
        <v>1916</v>
      </c>
      <c r="G2279" s="51"/>
      <c r="H2279" s="54">
        <v>8.8000000000000007</v>
      </c>
      <c r="I2279" s="55"/>
      <c r="J2279" s="56"/>
      <c r="K2279" s="54"/>
      <c r="L2279" s="54"/>
      <c r="M2279" s="54"/>
      <c r="N2279" s="54"/>
      <c r="O2279" s="56"/>
      <c r="P2279" s="56"/>
      <c r="Q2279" s="56"/>
      <c r="R2279" s="38"/>
      <c r="S2279" s="39"/>
    </row>
    <row r="2280" spans="1:20" s="40" customFormat="1" ht="12" outlineLevel="4">
      <c r="A2280" s="49"/>
      <c r="B2280" s="50"/>
      <c r="C2280" s="50"/>
      <c r="D2280" s="51"/>
      <c r="E2280" s="52"/>
      <c r="F2280" s="53" t="s">
        <v>1917</v>
      </c>
      <c r="G2280" s="51"/>
      <c r="H2280" s="54">
        <v>21.4</v>
      </c>
      <c r="I2280" s="55"/>
      <c r="J2280" s="56"/>
      <c r="K2280" s="54"/>
      <c r="L2280" s="54"/>
      <c r="M2280" s="54"/>
      <c r="N2280" s="54"/>
      <c r="O2280" s="56"/>
      <c r="P2280" s="56"/>
      <c r="Q2280" s="56"/>
      <c r="R2280" s="38"/>
      <c r="S2280" s="39"/>
    </row>
    <row r="2281" spans="1:20" s="40" customFormat="1" ht="12" outlineLevel="4">
      <c r="A2281" s="49"/>
      <c r="B2281" s="50"/>
      <c r="C2281" s="50"/>
      <c r="D2281" s="51"/>
      <c r="E2281" s="52"/>
      <c r="F2281" s="53" t="s">
        <v>1918</v>
      </c>
      <c r="G2281" s="51"/>
      <c r="H2281" s="54">
        <v>8.6</v>
      </c>
      <c r="I2281" s="55"/>
      <c r="J2281" s="56"/>
      <c r="K2281" s="54"/>
      <c r="L2281" s="54"/>
      <c r="M2281" s="54"/>
      <c r="N2281" s="54"/>
      <c r="O2281" s="56"/>
      <c r="P2281" s="56"/>
      <c r="Q2281" s="56"/>
      <c r="R2281" s="38"/>
      <c r="S2281" s="39"/>
    </row>
    <row r="2282" spans="1:20" s="40" customFormat="1" ht="12" outlineLevel="4">
      <c r="A2282" s="49"/>
      <c r="B2282" s="50"/>
      <c r="C2282" s="50"/>
      <c r="D2282" s="51"/>
      <c r="E2282" s="52"/>
      <c r="F2282" s="53" t="s">
        <v>1919</v>
      </c>
      <c r="G2282" s="51"/>
      <c r="H2282" s="54">
        <v>14.8</v>
      </c>
      <c r="I2282" s="55"/>
      <c r="J2282" s="56"/>
      <c r="K2282" s="54"/>
      <c r="L2282" s="54"/>
      <c r="M2282" s="54"/>
      <c r="N2282" s="54"/>
      <c r="O2282" s="56"/>
      <c r="P2282" s="56"/>
      <c r="Q2282" s="56"/>
      <c r="R2282" s="38"/>
      <c r="S2282" s="39"/>
    </row>
    <row r="2283" spans="1:20" s="40" customFormat="1" ht="12" outlineLevel="4">
      <c r="A2283" s="49"/>
      <c r="B2283" s="50"/>
      <c r="C2283" s="50"/>
      <c r="D2283" s="51"/>
      <c r="E2283" s="52"/>
      <c r="F2283" s="53" t="s">
        <v>1920</v>
      </c>
      <c r="G2283" s="51"/>
      <c r="H2283" s="54">
        <v>5.24</v>
      </c>
      <c r="I2283" s="55"/>
      <c r="J2283" s="56"/>
      <c r="K2283" s="54"/>
      <c r="L2283" s="54"/>
      <c r="M2283" s="54"/>
      <c r="N2283" s="54"/>
      <c r="O2283" s="56"/>
      <c r="P2283" s="56"/>
      <c r="Q2283" s="56"/>
      <c r="R2283" s="38"/>
      <c r="S2283" s="39"/>
    </row>
    <row r="2284" spans="1:20" s="40" customFormat="1" ht="12" outlineLevel="4">
      <c r="A2284" s="49"/>
      <c r="B2284" s="50"/>
      <c r="C2284" s="50"/>
      <c r="D2284" s="51"/>
      <c r="E2284" s="52"/>
      <c r="F2284" s="53" t="s">
        <v>1921</v>
      </c>
      <c r="G2284" s="51"/>
      <c r="H2284" s="54">
        <v>5.8</v>
      </c>
      <c r="I2284" s="55"/>
      <c r="J2284" s="56"/>
      <c r="K2284" s="54"/>
      <c r="L2284" s="54"/>
      <c r="M2284" s="54"/>
      <c r="N2284" s="54"/>
      <c r="O2284" s="56"/>
      <c r="P2284" s="56"/>
      <c r="Q2284" s="56"/>
      <c r="R2284" s="38"/>
      <c r="S2284" s="39"/>
    </row>
    <row r="2285" spans="1:20" s="40" customFormat="1" ht="12" outlineLevel="4">
      <c r="A2285" s="49"/>
      <c r="B2285" s="50"/>
      <c r="C2285" s="50"/>
      <c r="D2285" s="51"/>
      <c r="E2285" s="52"/>
      <c r="F2285" s="53" t="s">
        <v>272</v>
      </c>
      <c r="G2285" s="51"/>
      <c r="H2285" s="54">
        <v>0</v>
      </c>
      <c r="I2285" s="55"/>
      <c r="J2285" s="56"/>
      <c r="K2285" s="54"/>
      <c r="L2285" s="54"/>
      <c r="M2285" s="54"/>
      <c r="N2285" s="54"/>
      <c r="O2285" s="56"/>
      <c r="P2285" s="56"/>
      <c r="Q2285" s="56"/>
      <c r="R2285" s="38"/>
      <c r="S2285" s="39"/>
    </row>
    <row r="2286" spans="1:20" s="40" customFormat="1" ht="12" outlineLevel="4">
      <c r="A2286" s="49"/>
      <c r="B2286" s="50"/>
      <c r="C2286" s="50"/>
      <c r="D2286" s="51"/>
      <c r="E2286" s="52"/>
      <c r="F2286" s="53" t="s">
        <v>1922</v>
      </c>
      <c r="G2286" s="51"/>
      <c r="H2286" s="54">
        <v>6.1</v>
      </c>
      <c r="I2286" s="55"/>
      <c r="J2286" s="56"/>
      <c r="K2286" s="54"/>
      <c r="L2286" s="54"/>
      <c r="M2286" s="54"/>
      <c r="N2286" s="54"/>
      <c r="O2286" s="56"/>
      <c r="P2286" s="56"/>
      <c r="Q2286" s="56"/>
      <c r="R2286" s="38"/>
      <c r="S2286" s="39"/>
    </row>
    <row r="2287" spans="1:20" s="40" customFormat="1" ht="12" outlineLevel="4">
      <c r="A2287" s="49"/>
      <c r="B2287" s="50"/>
      <c r="C2287" s="50"/>
      <c r="D2287" s="51"/>
      <c r="E2287" s="52"/>
      <c r="F2287" s="53" t="s">
        <v>1923</v>
      </c>
      <c r="G2287" s="51"/>
      <c r="H2287" s="54">
        <v>3.9</v>
      </c>
      <c r="I2287" s="55"/>
      <c r="J2287" s="56"/>
      <c r="K2287" s="54"/>
      <c r="L2287" s="54"/>
      <c r="M2287" s="54"/>
      <c r="N2287" s="54"/>
      <c r="O2287" s="56"/>
      <c r="P2287" s="56"/>
      <c r="Q2287" s="56"/>
      <c r="R2287" s="38"/>
      <c r="S2287" s="39"/>
    </row>
    <row r="2288" spans="1:20" s="40" customFormat="1" ht="12" outlineLevel="4">
      <c r="A2288" s="49"/>
      <c r="B2288" s="50"/>
      <c r="C2288" s="50"/>
      <c r="D2288" s="51"/>
      <c r="E2288" s="52"/>
      <c r="F2288" s="53" t="s">
        <v>1924</v>
      </c>
      <c r="G2288" s="51"/>
      <c r="H2288" s="54">
        <v>9.3000000000000007</v>
      </c>
      <c r="I2288" s="55"/>
      <c r="J2288" s="56"/>
      <c r="K2288" s="54"/>
      <c r="L2288" s="54"/>
      <c r="M2288" s="54"/>
      <c r="N2288" s="54"/>
      <c r="O2288" s="56"/>
      <c r="P2288" s="56"/>
      <c r="Q2288" s="56"/>
      <c r="R2288" s="38"/>
      <c r="S2288" s="39"/>
    </row>
    <row r="2289" spans="1:20" s="40" customFormat="1" ht="12" outlineLevel="4">
      <c r="A2289" s="49"/>
      <c r="B2289" s="50"/>
      <c r="C2289" s="50"/>
      <c r="D2289" s="51"/>
      <c r="E2289" s="52"/>
      <c r="F2289" s="53" t="s">
        <v>1925</v>
      </c>
      <c r="G2289" s="51"/>
      <c r="H2289" s="54">
        <v>6.5</v>
      </c>
      <c r="I2289" s="55"/>
      <c r="J2289" s="56"/>
      <c r="K2289" s="54"/>
      <c r="L2289" s="54"/>
      <c r="M2289" s="54"/>
      <c r="N2289" s="54"/>
      <c r="O2289" s="56"/>
      <c r="P2289" s="56"/>
      <c r="Q2289" s="56"/>
      <c r="R2289" s="38"/>
      <c r="S2289" s="39"/>
    </row>
    <row r="2290" spans="1:20" s="40" customFormat="1" ht="12" outlineLevel="4">
      <c r="A2290" s="49"/>
      <c r="B2290" s="50"/>
      <c r="C2290" s="50"/>
      <c r="D2290" s="51"/>
      <c r="E2290" s="52"/>
      <c r="F2290" s="53" t="s">
        <v>1926</v>
      </c>
      <c r="G2290" s="51"/>
      <c r="H2290" s="54">
        <v>10.4</v>
      </c>
      <c r="I2290" s="55"/>
      <c r="J2290" s="56"/>
      <c r="K2290" s="54"/>
      <c r="L2290" s="54"/>
      <c r="M2290" s="54"/>
      <c r="N2290" s="54"/>
      <c r="O2290" s="56"/>
      <c r="P2290" s="56"/>
      <c r="Q2290" s="56"/>
      <c r="R2290" s="38"/>
      <c r="S2290" s="39"/>
    </row>
    <row r="2291" spans="1:20" s="40" customFormat="1" ht="12" outlineLevel="4">
      <c r="A2291" s="49"/>
      <c r="B2291" s="50"/>
      <c r="C2291" s="50"/>
      <c r="D2291" s="51"/>
      <c r="E2291" s="52"/>
      <c r="F2291" s="53" t="s">
        <v>1927</v>
      </c>
      <c r="G2291" s="51"/>
      <c r="H2291" s="54">
        <v>8.1920000000000002</v>
      </c>
      <c r="I2291" s="55"/>
      <c r="J2291" s="56"/>
      <c r="K2291" s="54"/>
      <c r="L2291" s="54"/>
      <c r="M2291" s="54"/>
      <c r="N2291" s="54"/>
      <c r="O2291" s="56"/>
      <c r="P2291" s="56"/>
      <c r="Q2291" s="56"/>
      <c r="R2291" s="38"/>
      <c r="S2291" s="39"/>
    </row>
    <row r="2292" spans="1:20" s="40" customFormat="1" ht="12" outlineLevel="4">
      <c r="A2292" s="49"/>
      <c r="B2292" s="50"/>
      <c r="C2292" s="50"/>
      <c r="D2292" s="51"/>
      <c r="E2292" s="52"/>
      <c r="F2292" s="53" t="s">
        <v>1928</v>
      </c>
      <c r="G2292" s="51"/>
      <c r="H2292" s="54">
        <v>5.26</v>
      </c>
      <c r="I2292" s="55"/>
      <c r="J2292" s="56"/>
      <c r="K2292" s="54"/>
      <c r="L2292" s="54"/>
      <c r="M2292" s="54"/>
      <c r="N2292" s="54"/>
      <c r="O2292" s="56"/>
      <c r="P2292" s="56"/>
      <c r="Q2292" s="56"/>
      <c r="R2292" s="38"/>
      <c r="S2292" s="39"/>
    </row>
    <row r="2293" spans="1:20" s="40" customFormat="1" ht="12" outlineLevel="4">
      <c r="A2293" s="49"/>
      <c r="B2293" s="50"/>
      <c r="C2293" s="50"/>
      <c r="D2293" s="51"/>
      <c r="E2293" s="52"/>
      <c r="F2293" s="53" t="s">
        <v>1929</v>
      </c>
      <c r="G2293" s="51"/>
      <c r="H2293" s="54">
        <v>5.26</v>
      </c>
      <c r="I2293" s="55"/>
      <c r="J2293" s="56"/>
      <c r="K2293" s="54"/>
      <c r="L2293" s="54"/>
      <c r="M2293" s="54"/>
      <c r="N2293" s="54"/>
      <c r="O2293" s="56"/>
      <c r="P2293" s="56"/>
      <c r="Q2293" s="56"/>
      <c r="R2293" s="38"/>
      <c r="S2293" s="39"/>
    </row>
    <row r="2294" spans="1:20" s="40" customFormat="1" ht="7.5" customHeight="1" outlineLevel="4">
      <c r="A2294" s="39"/>
      <c r="B2294" s="57"/>
      <c r="C2294" s="58"/>
      <c r="D2294" s="59"/>
      <c r="E2294" s="60"/>
      <c r="F2294" s="61"/>
      <c r="G2294" s="59"/>
      <c r="H2294" s="62"/>
      <c r="I2294" s="63"/>
      <c r="J2294" s="64"/>
      <c r="K2294" s="65"/>
      <c r="L2294" s="65"/>
      <c r="M2294" s="65"/>
      <c r="N2294" s="65"/>
      <c r="O2294" s="64"/>
      <c r="P2294" s="64"/>
      <c r="Q2294" s="64"/>
      <c r="R2294" s="38"/>
      <c r="S2294" s="39"/>
    </row>
    <row r="2295" spans="1:20" s="40" customFormat="1" ht="12" outlineLevel="3">
      <c r="A2295" s="41"/>
      <c r="B2295" s="42"/>
      <c r="C2295" s="43">
        <v>24</v>
      </c>
      <c r="D2295" s="44" t="s">
        <v>79</v>
      </c>
      <c r="E2295" s="45" t="s">
        <v>1930</v>
      </c>
      <c r="F2295" s="46" t="s">
        <v>1931</v>
      </c>
      <c r="G2295" s="44" t="s">
        <v>112</v>
      </c>
      <c r="H2295" s="47">
        <v>15.55757183090909</v>
      </c>
      <c r="I2295" s="72"/>
      <c r="J2295" s="48">
        <f>H2295*I2295</f>
        <v>0</v>
      </c>
      <c r="K2295" s="47"/>
      <c r="L2295" s="47">
        <f>H2295*K2295</f>
        <v>0</v>
      </c>
      <c r="M2295" s="47"/>
      <c r="N2295" s="47">
        <f>H2295*M2295</f>
        <v>0</v>
      </c>
      <c r="O2295" s="48">
        <v>21</v>
      </c>
      <c r="P2295" s="48">
        <f>J2295*(O2295/100)</f>
        <v>0</v>
      </c>
      <c r="Q2295" s="48">
        <f>J2295+P2295</f>
        <v>0</v>
      </c>
      <c r="R2295" s="39"/>
      <c r="S2295" s="39"/>
      <c r="T2295" s="39"/>
    </row>
    <row r="2296" spans="1:20" s="40" customFormat="1" ht="12" outlineLevel="3">
      <c r="B2296" s="38"/>
      <c r="C2296" s="38"/>
      <c r="D2296" s="38"/>
      <c r="E2296" s="38"/>
      <c r="F2296" s="38"/>
      <c r="G2296" s="38"/>
      <c r="H2296" s="38"/>
      <c r="I2296" s="39"/>
      <c r="J2296" s="39"/>
      <c r="K2296" s="38"/>
      <c r="L2296" s="38"/>
      <c r="M2296" s="38"/>
      <c r="N2296" s="38"/>
      <c r="O2296" s="38"/>
      <c r="P2296" s="39"/>
      <c r="Q2296" s="39"/>
    </row>
    <row r="2297" spans="1:20" s="40" customFormat="1" ht="12" outlineLevel="2">
      <c r="A2297" s="16" t="s">
        <v>58</v>
      </c>
      <c r="B2297" s="29">
        <v>3</v>
      </c>
      <c r="C2297" s="30"/>
      <c r="D2297" s="31" t="s">
        <v>78</v>
      </c>
      <c r="E2297" s="31"/>
      <c r="F2297" s="17" t="s">
        <v>59</v>
      </c>
      <c r="G2297" s="31"/>
      <c r="H2297" s="32"/>
      <c r="I2297" s="33"/>
      <c r="J2297" s="18">
        <f>SUBTOTAL(9,J2298:J2399)</f>
        <v>0</v>
      </c>
      <c r="K2297" s="32"/>
      <c r="L2297" s="19">
        <f>SUBTOTAL(9,L2298:L2399)</f>
        <v>2.1525975150000001</v>
      </c>
      <c r="M2297" s="32"/>
      <c r="N2297" s="19">
        <f>SUBTOTAL(9,N2298:N2399)</f>
        <v>0.94043999999999994</v>
      </c>
      <c r="O2297" s="34"/>
      <c r="P2297" s="18">
        <f>SUBTOTAL(9,P2298:P2399)</f>
        <v>0</v>
      </c>
      <c r="Q2297" s="18">
        <f>SUBTOTAL(9,Q2298:Q2399)</f>
        <v>0</v>
      </c>
      <c r="R2297" s="38"/>
      <c r="S2297" s="39"/>
      <c r="T2297" s="39"/>
    </row>
    <row r="2298" spans="1:20" s="40" customFormat="1" ht="12" outlineLevel="3">
      <c r="A2298" s="41"/>
      <c r="B2298" s="42"/>
      <c r="C2298" s="43">
        <v>1</v>
      </c>
      <c r="D2298" s="44" t="s">
        <v>79</v>
      </c>
      <c r="E2298" s="45" t="s">
        <v>1932</v>
      </c>
      <c r="F2298" s="46" t="s">
        <v>1933</v>
      </c>
      <c r="G2298" s="44" t="s">
        <v>130</v>
      </c>
      <c r="H2298" s="47">
        <v>342.09</v>
      </c>
      <c r="I2298" s="72"/>
      <c r="J2298" s="48">
        <f>H2298*I2298</f>
        <v>0</v>
      </c>
      <c r="K2298" s="47"/>
      <c r="L2298" s="47">
        <f>H2298*K2298</f>
        <v>0</v>
      </c>
      <c r="M2298" s="47">
        <v>2.5000000000000001E-3</v>
      </c>
      <c r="N2298" s="47">
        <f>H2298*M2298</f>
        <v>0.8552249999999999</v>
      </c>
      <c r="O2298" s="48">
        <v>21</v>
      </c>
      <c r="P2298" s="48">
        <f>J2298*(O2298/100)</f>
        <v>0</v>
      </c>
      <c r="Q2298" s="48">
        <f>J2298+P2298</f>
        <v>0</v>
      </c>
      <c r="R2298" s="39"/>
      <c r="S2298" s="39"/>
      <c r="T2298" s="39"/>
    </row>
    <row r="2299" spans="1:20" s="40" customFormat="1" ht="12" outlineLevel="4">
      <c r="A2299" s="49"/>
      <c r="B2299" s="50"/>
      <c r="C2299" s="50"/>
      <c r="D2299" s="51"/>
      <c r="E2299" s="52" t="s">
        <v>14</v>
      </c>
      <c r="F2299" s="53" t="s">
        <v>264</v>
      </c>
      <c r="G2299" s="51"/>
      <c r="H2299" s="54">
        <v>0</v>
      </c>
      <c r="I2299" s="55"/>
      <c r="J2299" s="56"/>
      <c r="K2299" s="54"/>
      <c r="L2299" s="54"/>
      <c r="M2299" s="54"/>
      <c r="N2299" s="54"/>
      <c r="O2299" s="56"/>
      <c r="P2299" s="56"/>
      <c r="Q2299" s="56"/>
      <c r="R2299" s="38"/>
      <c r="S2299" s="39"/>
    </row>
    <row r="2300" spans="1:20" s="40" customFormat="1" ht="12" outlineLevel="4">
      <c r="A2300" s="49"/>
      <c r="B2300" s="50"/>
      <c r="C2300" s="50"/>
      <c r="D2300" s="51"/>
      <c r="E2300" s="52"/>
      <c r="F2300" s="53" t="s">
        <v>1934</v>
      </c>
      <c r="G2300" s="51"/>
      <c r="H2300" s="54">
        <v>29.5</v>
      </c>
      <c r="I2300" s="55"/>
      <c r="J2300" s="56"/>
      <c r="K2300" s="54"/>
      <c r="L2300" s="54"/>
      <c r="M2300" s="54"/>
      <c r="N2300" s="54"/>
      <c r="O2300" s="56"/>
      <c r="P2300" s="56"/>
      <c r="Q2300" s="56"/>
      <c r="R2300" s="38"/>
      <c r="S2300" s="39"/>
    </row>
    <row r="2301" spans="1:20" s="40" customFormat="1" ht="12" outlineLevel="4">
      <c r="A2301" s="49"/>
      <c r="B2301" s="50"/>
      <c r="C2301" s="50"/>
      <c r="D2301" s="51"/>
      <c r="E2301" s="52"/>
      <c r="F2301" s="53" t="s">
        <v>1935</v>
      </c>
      <c r="G2301" s="51"/>
      <c r="H2301" s="54">
        <v>18.3</v>
      </c>
      <c r="I2301" s="55"/>
      <c r="J2301" s="56"/>
      <c r="K2301" s="54"/>
      <c r="L2301" s="54"/>
      <c r="M2301" s="54"/>
      <c r="N2301" s="54"/>
      <c r="O2301" s="56"/>
      <c r="P2301" s="56"/>
      <c r="Q2301" s="56"/>
      <c r="R2301" s="38"/>
      <c r="S2301" s="39"/>
    </row>
    <row r="2302" spans="1:20" s="40" customFormat="1" ht="12" outlineLevel="4">
      <c r="A2302" s="49"/>
      <c r="B2302" s="50"/>
      <c r="C2302" s="50"/>
      <c r="D2302" s="51"/>
      <c r="E2302" s="52"/>
      <c r="F2302" s="53" t="s">
        <v>1132</v>
      </c>
      <c r="G2302" s="51"/>
      <c r="H2302" s="54">
        <v>23.65</v>
      </c>
      <c r="I2302" s="55"/>
      <c r="J2302" s="56"/>
      <c r="K2302" s="54"/>
      <c r="L2302" s="54"/>
      <c r="M2302" s="54"/>
      <c r="N2302" s="54"/>
      <c r="O2302" s="56"/>
      <c r="P2302" s="56"/>
      <c r="Q2302" s="56"/>
      <c r="R2302" s="38"/>
      <c r="S2302" s="39"/>
    </row>
    <row r="2303" spans="1:20" s="40" customFormat="1" ht="12" outlineLevel="4">
      <c r="A2303" s="49"/>
      <c r="B2303" s="50"/>
      <c r="C2303" s="50"/>
      <c r="D2303" s="51"/>
      <c r="E2303" s="52"/>
      <c r="F2303" s="53" t="s">
        <v>1936</v>
      </c>
      <c r="G2303" s="51"/>
      <c r="H2303" s="54">
        <v>8.8699999999999992</v>
      </c>
      <c r="I2303" s="55"/>
      <c r="J2303" s="56"/>
      <c r="K2303" s="54"/>
      <c r="L2303" s="54"/>
      <c r="M2303" s="54"/>
      <c r="N2303" s="54"/>
      <c r="O2303" s="56"/>
      <c r="P2303" s="56"/>
      <c r="Q2303" s="56"/>
      <c r="R2303" s="38"/>
      <c r="S2303" s="39"/>
    </row>
    <row r="2304" spans="1:20" s="40" customFormat="1" ht="12" outlineLevel="4">
      <c r="A2304" s="49"/>
      <c r="B2304" s="50"/>
      <c r="C2304" s="50"/>
      <c r="D2304" s="51"/>
      <c r="E2304" s="52"/>
      <c r="F2304" s="53" t="s">
        <v>1133</v>
      </c>
      <c r="G2304" s="51"/>
      <c r="H2304" s="54">
        <v>14.55</v>
      </c>
      <c r="I2304" s="55"/>
      <c r="J2304" s="56"/>
      <c r="K2304" s="54"/>
      <c r="L2304" s="54"/>
      <c r="M2304" s="54"/>
      <c r="N2304" s="54"/>
      <c r="O2304" s="56"/>
      <c r="P2304" s="56"/>
      <c r="Q2304" s="56"/>
      <c r="R2304" s="38"/>
      <c r="S2304" s="39"/>
    </row>
    <row r="2305" spans="1:20" s="40" customFormat="1" ht="12" outlineLevel="4">
      <c r="A2305" s="49"/>
      <c r="B2305" s="50"/>
      <c r="C2305" s="50"/>
      <c r="D2305" s="51"/>
      <c r="E2305" s="52"/>
      <c r="F2305" s="53" t="s">
        <v>1134</v>
      </c>
      <c r="G2305" s="51"/>
      <c r="H2305" s="54">
        <v>13.24</v>
      </c>
      <c r="I2305" s="55"/>
      <c r="J2305" s="56"/>
      <c r="K2305" s="54"/>
      <c r="L2305" s="54"/>
      <c r="M2305" s="54"/>
      <c r="N2305" s="54"/>
      <c r="O2305" s="56"/>
      <c r="P2305" s="56"/>
      <c r="Q2305" s="56"/>
      <c r="R2305" s="38"/>
      <c r="S2305" s="39"/>
    </row>
    <row r="2306" spans="1:20" s="40" customFormat="1" ht="12" outlineLevel="4">
      <c r="A2306" s="49"/>
      <c r="B2306" s="50"/>
      <c r="C2306" s="50"/>
      <c r="D2306" s="51"/>
      <c r="E2306" s="52"/>
      <c r="F2306" s="53" t="s">
        <v>1937</v>
      </c>
      <c r="G2306" s="51"/>
      <c r="H2306" s="54">
        <v>13.3</v>
      </c>
      <c r="I2306" s="55"/>
      <c r="J2306" s="56"/>
      <c r="K2306" s="54"/>
      <c r="L2306" s="54"/>
      <c r="M2306" s="54"/>
      <c r="N2306" s="54"/>
      <c r="O2306" s="56"/>
      <c r="P2306" s="56"/>
      <c r="Q2306" s="56"/>
      <c r="R2306" s="38"/>
      <c r="S2306" s="39"/>
    </row>
    <row r="2307" spans="1:20" s="40" customFormat="1" ht="12" outlineLevel="4">
      <c r="A2307" s="49"/>
      <c r="B2307" s="50"/>
      <c r="C2307" s="50"/>
      <c r="D2307" s="51"/>
      <c r="E2307" s="52"/>
      <c r="F2307" s="53" t="s">
        <v>272</v>
      </c>
      <c r="G2307" s="51"/>
      <c r="H2307" s="54">
        <v>0</v>
      </c>
      <c r="I2307" s="55"/>
      <c r="J2307" s="56"/>
      <c r="K2307" s="54"/>
      <c r="L2307" s="54"/>
      <c r="M2307" s="54"/>
      <c r="N2307" s="54"/>
      <c r="O2307" s="56"/>
      <c r="P2307" s="56"/>
      <c r="Q2307" s="56"/>
      <c r="R2307" s="38"/>
      <c r="S2307" s="39"/>
    </row>
    <row r="2308" spans="1:20" s="40" customFormat="1" ht="12" outlineLevel="4">
      <c r="A2308" s="49"/>
      <c r="B2308" s="50"/>
      <c r="C2308" s="50"/>
      <c r="D2308" s="51"/>
      <c r="E2308" s="52"/>
      <c r="F2308" s="53" t="s">
        <v>1938</v>
      </c>
      <c r="G2308" s="51"/>
      <c r="H2308" s="54">
        <v>12.1</v>
      </c>
      <c r="I2308" s="55"/>
      <c r="J2308" s="56"/>
      <c r="K2308" s="54"/>
      <c r="L2308" s="54"/>
      <c r="M2308" s="54"/>
      <c r="N2308" s="54"/>
      <c r="O2308" s="56"/>
      <c r="P2308" s="56"/>
      <c r="Q2308" s="56"/>
      <c r="R2308" s="38"/>
      <c r="S2308" s="39"/>
    </row>
    <row r="2309" spans="1:20" s="40" customFormat="1" ht="12" outlineLevel="4">
      <c r="A2309" s="49"/>
      <c r="B2309" s="50"/>
      <c r="C2309" s="50"/>
      <c r="D2309" s="51"/>
      <c r="E2309" s="52"/>
      <c r="F2309" s="53" t="s">
        <v>1939</v>
      </c>
      <c r="G2309" s="51"/>
      <c r="H2309" s="54">
        <v>16.5</v>
      </c>
      <c r="I2309" s="55"/>
      <c r="J2309" s="56"/>
      <c r="K2309" s="54"/>
      <c r="L2309" s="54"/>
      <c r="M2309" s="54"/>
      <c r="N2309" s="54"/>
      <c r="O2309" s="56"/>
      <c r="P2309" s="56"/>
      <c r="Q2309" s="56"/>
      <c r="R2309" s="38"/>
      <c r="S2309" s="39"/>
    </row>
    <row r="2310" spans="1:20" s="40" customFormat="1" ht="12" outlineLevel="4">
      <c r="A2310" s="49"/>
      <c r="B2310" s="50"/>
      <c r="C2310" s="50"/>
      <c r="D2310" s="51"/>
      <c r="E2310" s="52"/>
      <c r="F2310" s="53" t="s">
        <v>1940</v>
      </c>
      <c r="G2310" s="51"/>
      <c r="H2310" s="54">
        <v>13</v>
      </c>
      <c r="I2310" s="55"/>
      <c r="J2310" s="56"/>
      <c r="K2310" s="54"/>
      <c r="L2310" s="54"/>
      <c r="M2310" s="54"/>
      <c r="N2310" s="54"/>
      <c r="O2310" s="56"/>
      <c r="P2310" s="56"/>
      <c r="Q2310" s="56"/>
      <c r="R2310" s="38"/>
      <c r="S2310" s="39"/>
    </row>
    <row r="2311" spans="1:20" s="40" customFormat="1" ht="12" outlineLevel="4">
      <c r="A2311" s="49"/>
      <c r="B2311" s="50"/>
      <c r="C2311" s="50"/>
      <c r="D2311" s="51"/>
      <c r="E2311" s="52"/>
      <c r="F2311" s="53" t="s">
        <v>1941</v>
      </c>
      <c r="G2311" s="51"/>
      <c r="H2311" s="54">
        <v>21.7</v>
      </c>
      <c r="I2311" s="55"/>
      <c r="J2311" s="56"/>
      <c r="K2311" s="54"/>
      <c r="L2311" s="54"/>
      <c r="M2311" s="54"/>
      <c r="N2311" s="54"/>
      <c r="O2311" s="56"/>
      <c r="P2311" s="56"/>
      <c r="Q2311" s="56"/>
      <c r="R2311" s="38"/>
      <c r="S2311" s="39"/>
    </row>
    <row r="2312" spans="1:20" s="40" customFormat="1" ht="12" outlineLevel="4">
      <c r="A2312" s="49"/>
      <c r="B2312" s="50"/>
      <c r="C2312" s="50"/>
      <c r="D2312" s="51"/>
      <c r="E2312" s="52"/>
      <c r="F2312" s="53" t="s">
        <v>1942</v>
      </c>
      <c r="G2312" s="51"/>
      <c r="H2312" s="54">
        <v>19.600000000000001</v>
      </c>
      <c r="I2312" s="55"/>
      <c r="J2312" s="56"/>
      <c r="K2312" s="54"/>
      <c r="L2312" s="54"/>
      <c r="M2312" s="54"/>
      <c r="N2312" s="54"/>
      <c r="O2312" s="56"/>
      <c r="P2312" s="56"/>
      <c r="Q2312" s="56"/>
      <c r="R2312" s="38"/>
      <c r="S2312" s="39"/>
    </row>
    <row r="2313" spans="1:20" s="40" customFormat="1" ht="12" outlineLevel="4">
      <c r="A2313" s="49"/>
      <c r="B2313" s="50"/>
      <c r="C2313" s="50"/>
      <c r="D2313" s="51"/>
      <c r="E2313" s="52"/>
      <c r="F2313" s="53" t="s">
        <v>1943</v>
      </c>
      <c r="G2313" s="51"/>
      <c r="H2313" s="54">
        <v>19.8</v>
      </c>
      <c r="I2313" s="55"/>
      <c r="J2313" s="56"/>
      <c r="K2313" s="54"/>
      <c r="L2313" s="54"/>
      <c r="M2313" s="54"/>
      <c r="N2313" s="54"/>
      <c r="O2313" s="56"/>
      <c r="P2313" s="56"/>
      <c r="Q2313" s="56"/>
      <c r="R2313" s="38"/>
      <c r="S2313" s="39"/>
    </row>
    <row r="2314" spans="1:20" s="40" customFormat="1" ht="12" outlineLevel="4">
      <c r="A2314" s="49"/>
      <c r="B2314" s="50"/>
      <c r="C2314" s="50"/>
      <c r="D2314" s="51"/>
      <c r="E2314" s="52"/>
      <c r="F2314" s="53" t="s">
        <v>1944</v>
      </c>
      <c r="G2314" s="51"/>
      <c r="H2314" s="54">
        <v>13.4</v>
      </c>
      <c r="I2314" s="55"/>
      <c r="J2314" s="56"/>
      <c r="K2314" s="54"/>
      <c r="L2314" s="54"/>
      <c r="M2314" s="54"/>
      <c r="N2314" s="54"/>
      <c r="O2314" s="56"/>
      <c r="P2314" s="56"/>
      <c r="Q2314" s="56"/>
      <c r="R2314" s="38"/>
      <c r="S2314" s="39"/>
    </row>
    <row r="2315" spans="1:20" s="40" customFormat="1" ht="12" outlineLevel="4">
      <c r="A2315" s="49"/>
      <c r="B2315" s="50"/>
      <c r="C2315" s="50"/>
      <c r="D2315" s="51"/>
      <c r="E2315" s="52"/>
      <c r="F2315" s="53" t="s">
        <v>1945</v>
      </c>
      <c r="G2315" s="51"/>
      <c r="H2315" s="54">
        <v>21.61</v>
      </c>
      <c r="I2315" s="55"/>
      <c r="J2315" s="56"/>
      <c r="K2315" s="54"/>
      <c r="L2315" s="54"/>
      <c r="M2315" s="54"/>
      <c r="N2315" s="54"/>
      <c r="O2315" s="56"/>
      <c r="P2315" s="56"/>
      <c r="Q2315" s="56"/>
      <c r="R2315" s="38"/>
      <c r="S2315" s="39"/>
    </row>
    <row r="2316" spans="1:20" s="40" customFormat="1" ht="12" outlineLevel="4">
      <c r="A2316" s="49"/>
      <c r="B2316" s="50"/>
      <c r="C2316" s="50"/>
      <c r="D2316" s="51"/>
      <c r="E2316" s="52"/>
      <c r="F2316" s="53" t="s">
        <v>1946</v>
      </c>
      <c r="G2316" s="51"/>
      <c r="H2316" s="54">
        <v>44.31</v>
      </c>
      <c r="I2316" s="55"/>
      <c r="J2316" s="56"/>
      <c r="K2316" s="54"/>
      <c r="L2316" s="54"/>
      <c r="M2316" s="54"/>
      <c r="N2316" s="54"/>
      <c r="O2316" s="56"/>
      <c r="P2316" s="56"/>
      <c r="Q2316" s="56"/>
      <c r="R2316" s="38"/>
      <c r="S2316" s="39"/>
    </row>
    <row r="2317" spans="1:20" s="40" customFormat="1" ht="12" outlineLevel="4">
      <c r="A2317" s="49"/>
      <c r="B2317" s="50"/>
      <c r="C2317" s="50"/>
      <c r="D2317" s="51"/>
      <c r="E2317" s="52"/>
      <c r="F2317" s="53" t="s">
        <v>1947</v>
      </c>
      <c r="G2317" s="51"/>
      <c r="H2317" s="54">
        <v>31.36</v>
      </c>
      <c r="I2317" s="55"/>
      <c r="J2317" s="56"/>
      <c r="K2317" s="54"/>
      <c r="L2317" s="54"/>
      <c r="M2317" s="54"/>
      <c r="N2317" s="54"/>
      <c r="O2317" s="56"/>
      <c r="P2317" s="56"/>
      <c r="Q2317" s="56"/>
      <c r="R2317" s="38"/>
      <c r="S2317" s="39"/>
    </row>
    <row r="2318" spans="1:20" s="40" customFormat="1" ht="12" outlineLevel="4">
      <c r="A2318" s="49"/>
      <c r="B2318" s="50"/>
      <c r="C2318" s="50"/>
      <c r="D2318" s="51"/>
      <c r="E2318" s="52"/>
      <c r="F2318" s="53" t="s">
        <v>1948</v>
      </c>
      <c r="G2318" s="51"/>
      <c r="H2318" s="54">
        <v>7.3</v>
      </c>
      <c r="I2318" s="55"/>
      <c r="J2318" s="56"/>
      <c r="K2318" s="54"/>
      <c r="L2318" s="54"/>
      <c r="M2318" s="54"/>
      <c r="N2318" s="54"/>
      <c r="O2318" s="56"/>
      <c r="P2318" s="56"/>
      <c r="Q2318" s="56"/>
      <c r="R2318" s="38"/>
      <c r="S2318" s="39"/>
    </row>
    <row r="2319" spans="1:20" s="40" customFormat="1" ht="7.5" customHeight="1" outlineLevel="4">
      <c r="A2319" s="39"/>
      <c r="B2319" s="57"/>
      <c r="C2319" s="58"/>
      <c r="D2319" s="59"/>
      <c r="E2319" s="60"/>
      <c r="F2319" s="61"/>
      <c r="G2319" s="59"/>
      <c r="H2319" s="62"/>
      <c r="I2319" s="63"/>
      <c r="J2319" s="64"/>
      <c r="K2319" s="65"/>
      <c r="L2319" s="65"/>
      <c r="M2319" s="65"/>
      <c r="N2319" s="65"/>
      <c r="O2319" s="64"/>
      <c r="P2319" s="64"/>
      <c r="Q2319" s="64"/>
      <c r="R2319" s="38"/>
      <c r="S2319" s="39"/>
    </row>
    <row r="2320" spans="1:20" s="40" customFormat="1" ht="12" outlineLevel="3">
      <c r="A2320" s="41"/>
      <c r="B2320" s="42"/>
      <c r="C2320" s="43">
        <v>2</v>
      </c>
      <c r="D2320" s="44" t="s">
        <v>79</v>
      </c>
      <c r="E2320" s="45" t="s">
        <v>1949</v>
      </c>
      <c r="F2320" s="46" t="s">
        <v>1950</v>
      </c>
      <c r="G2320" s="44" t="s">
        <v>130</v>
      </c>
      <c r="H2320" s="47">
        <v>342.09</v>
      </c>
      <c r="I2320" s="72"/>
      <c r="J2320" s="48">
        <f>H2320*I2320</f>
        <v>0</v>
      </c>
      <c r="K2320" s="47"/>
      <c r="L2320" s="47">
        <f>H2320*K2320</f>
        <v>0</v>
      </c>
      <c r="M2320" s="47"/>
      <c r="N2320" s="47">
        <f>H2320*M2320</f>
        <v>0</v>
      </c>
      <c r="O2320" s="48">
        <v>21</v>
      </c>
      <c r="P2320" s="48">
        <f>J2320*(O2320/100)</f>
        <v>0</v>
      </c>
      <c r="Q2320" s="48">
        <f>J2320+P2320</f>
        <v>0</v>
      </c>
      <c r="R2320" s="39"/>
      <c r="S2320" s="39"/>
      <c r="T2320" s="39"/>
    </row>
    <row r="2321" spans="1:20" s="40" customFormat="1" ht="12" outlineLevel="3">
      <c r="A2321" s="41"/>
      <c r="B2321" s="42"/>
      <c r="C2321" s="43">
        <v>3</v>
      </c>
      <c r="D2321" s="44" t="s">
        <v>79</v>
      </c>
      <c r="E2321" s="45" t="s">
        <v>1951</v>
      </c>
      <c r="F2321" s="46" t="s">
        <v>1952</v>
      </c>
      <c r="G2321" s="44" t="s">
        <v>176</v>
      </c>
      <c r="H2321" s="47">
        <v>284.05</v>
      </c>
      <c r="I2321" s="72"/>
      <c r="J2321" s="48">
        <f>H2321*I2321</f>
        <v>0</v>
      </c>
      <c r="K2321" s="47"/>
      <c r="L2321" s="47">
        <f>H2321*K2321</f>
        <v>0</v>
      </c>
      <c r="M2321" s="47">
        <v>2.9999999999999997E-4</v>
      </c>
      <c r="N2321" s="47">
        <f>H2321*M2321</f>
        <v>8.5214999999999999E-2</v>
      </c>
      <c r="O2321" s="48">
        <v>21</v>
      </c>
      <c r="P2321" s="48">
        <f>J2321*(O2321/100)</f>
        <v>0</v>
      </c>
      <c r="Q2321" s="48">
        <f>J2321+P2321</f>
        <v>0</v>
      </c>
      <c r="R2321" s="39"/>
      <c r="S2321" s="39"/>
      <c r="T2321" s="39"/>
    </row>
    <row r="2322" spans="1:20" s="40" customFormat="1" ht="12" outlineLevel="4">
      <c r="A2322" s="49"/>
      <c r="B2322" s="50"/>
      <c r="C2322" s="50"/>
      <c r="D2322" s="51"/>
      <c r="E2322" s="52" t="s">
        <v>14</v>
      </c>
      <c r="F2322" s="53" t="s">
        <v>264</v>
      </c>
      <c r="G2322" s="51"/>
      <c r="H2322" s="54">
        <v>0</v>
      </c>
      <c r="I2322" s="55"/>
      <c r="J2322" s="56"/>
      <c r="K2322" s="54"/>
      <c r="L2322" s="54"/>
      <c r="M2322" s="54"/>
      <c r="N2322" s="54"/>
      <c r="O2322" s="56"/>
      <c r="P2322" s="56"/>
      <c r="Q2322" s="56"/>
      <c r="R2322" s="38"/>
      <c r="S2322" s="39"/>
    </row>
    <row r="2323" spans="1:20" s="40" customFormat="1" ht="12" outlineLevel="4">
      <c r="A2323" s="49"/>
      <c r="B2323" s="50"/>
      <c r="C2323" s="50"/>
      <c r="D2323" s="51"/>
      <c r="E2323" s="52"/>
      <c r="F2323" s="53" t="s">
        <v>1953</v>
      </c>
      <c r="G2323" s="51"/>
      <c r="H2323" s="54">
        <v>23.5</v>
      </c>
      <c r="I2323" s="55"/>
      <c r="J2323" s="56"/>
      <c r="K2323" s="54"/>
      <c r="L2323" s="54"/>
      <c r="M2323" s="54"/>
      <c r="N2323" s="54"/>
      <c r="O2323" s="56"/>
      <c r="P2323" s="56"/>
      <c r="Q2323" s="56"/>
      <c r="R2323" s="38"/>
      <c r="S2323" s="39"/>
    </row>
    <row r="2324" spans="1:20" s="40" customFormat="1" ht="12" outlineLevel="4">
      <c r="A2324" s="49"/>
      <c r="B2324" s="50"/>
      <c r="C2324" s="50"/>
      <c r="D2324" s="51"/>
      <c r="E2324" s="52"/>
      <c r="F2324" s="53" t="s">
        <v>1954</v>
      </c>
      <c r="G2324" s="51"/>
      <c r="H2324" s="54">
        <v>17.78</v>
      </c>
      <c r="I2324" s="55"/>
      <c r="J2324" s="56"/>
      <c r="K2324" s="54"/>
      <c r="L2324" s="54"/>
      <c r="M2324" s="54"/>
      <c r="N2324" s="54"/>
      <c r="O2324" s="56"/>
      <c r="P2324" s="56"/>
      <c r="Q2324" s="56"/>
      <c r="R2324" s="38"/>
      <c r="S2324" s="39"/>
    </row>
    <row r="2325" spans="1:20" s="40" customFormat="1" ht="12" outlineLevel="4">
      <c r="A2325" s="49"/>
      <c r="B2325" s="50"/>
      <c r="C2325" s="50"/>
      <c r="D2325" s="51"/>
      <c r="E2325" s="52"/>
      <c r="F2325" s="53" t="s">
        <v>1955</v>
      </c>
      <c r="G2325" s="51"/>
      <c r="H2325" s="54">
        <v>19.720000000000002</v>
      </c>
      <c r="I2325" s="55"/>
      <c r="J2325" s="56"/>
      <c r="K2325" s="54"/>
      <c r="L2325" s="54"/>
      <c r="M2325" s="54"/>
      <c r="N2325" s="54"/>
      <c r="O2325" s="56"/>
      <c r="P2325" s="56"/>
      <c r="Q2325" s="56"/>
      <c r="R2325" s="38"/>
      <c r="S2325" s="39"/>
    </row>
    <row r="2326" spans="1:20" s="40" customFormat="1" ht="12" outlineLevel="4">
      <c r="A2326" s="49"/>
      <c r="B2326" s="50"/>
      <c r="C2326" s="50"/>
      <c r="D2326" s="51"/>
      <c r="E2326" s="52"/>
      <c r="F2326" s="53" t="s">
        <v>1956</v>
      </c>
      <c r="G2326" s="51"/>
      <c r="H2326" s="54">
        <v>15.8</v>
      </c>
      <c r="I2326" s="55"/>
      <c r="J2326" s="56"/>
      <c r="K2326" s="54"/>
      <c r="L2326" s="54"/>
      <c r="M2326" s="54"/>
      <c r="N2326" s="54"/>
      <c r="O2326" s="56"/>
      <c r="P2326" s="56"/>
      <c r="Q2326" s="56"/>
      <c r="R2326" s="38"/>
      <c r="S2326" s="39"/>
    </row>
    <row r="2327" spans="1:20" s="40" customFormat="1" ht="12" outlineLevel="4">
      <c r="A2327" s="49"/>
      <c r="B2327" s="50"/>
      <c r="C2327" s="50"/>
      <c r="D2327" s="51"/>
      <c r="E2327" s="52"/>
      <c r="F2327" s="53" t="s">
        <v>1957</v>
      </c>
      <c r="G2327" s="51"/>
      <c r="H2327" s="54">
        <v>11.4</v>
      </c>
      <c r="I2327" s="55"/>
      <c r="J2327" s="56"/>
      <c r="K2327" s="54"/>
      <c r="L2327" s="54"/>
      <c r="M2327" s="54"/>
      <c r="N2327" s="54"/>
      <c r="O2327" s="56"/>
      <c r="P2327" s="56"/>
      <c r="Q2327" s="56"/>
      <c r="R2327" s="38"/>
      <c r="S2327" s="39"/>
    </row>
    <row r="2328" spans="1:20" s="40" customFormat="1" ht="12" outlineLevel="4">
      <c r="A2328" s="49"/>
      <c r="B2328" s="50"/>
      <c r="C2328" s="50"/>
      <c r="D2328" s="51"/>
      <c r="E2328" s="52"/>
      <c r="F2328" s="53" t="s">
        <v>1958</v>
      </c>
      <c r="G2328" s="51"/>
      <c r="H2328" s="54">
        <v>12.44</v>
      </c>
      <c r="I2328" s="55"/>
      <c r="J2328" s="56"/>
      <c r="K2328" s="54"/>
      <c r="L2328" s="54"/>
      <c r="M2328" s="54"/>
      <c r="N2328" s="54"/>
      <c r="O2328" s="56"/>
      <c r="P2328" s="56"/>
      <c r="Q2328" s="56"/>
      <c r="R2328" s="38"/>
      <c r="S2328" s="39"/>
    </row>
    <row r="2329" spans="1:20" s="40" customFormat="1" ht="12" outlineLevel="4">
      <c r="A2329" s="49"/>
      <c r="B2329" s="50"/>
      <c r="C2329" s="50"/>
      <c r="D2329" s="51"/>
      <c r="E2329" s="52"/>
      <c r="F2329" s="53" t="s">
        <v>1959</v>
      </c>
      <c r="G2329" s="51"/>
      <c r="H2329" s="54">
        <v>13.32</v>
      </c>
      <c r="I2329" s="55"/>
      <c r="J2329" s="56"/>
      <c r="K2329" s="54"/>
      <c r="L2329" s="54"/>
      <c r="M2329" s="54"/>
      <c r="N2329" s="54"/>
      <c r="O2329" s="56"/>
      <c r="P2329" s="56"/>
      <c r="Q2329" s="56"/>
      <c r="R2329" s="38"/>
      <c r="S2329" s="39"/>
    </row>
    <row r="2330" spans="1:20" s="40" customFormat="1" ht="12" outlineLevel="4">
      <c r="A2330" s="49"/>
      <c r="B2330" s="50"/>
      <c r="C2330" s="50"/>
      <c r="D2330" s="51"/>
      <c r="E2330" s="52"/>
      <c r="F2330" s="53" t="s">
        <v>272</v>
      </c>
      <c r="G2330" s="51"/>
      <c r="H2330" s="54">
        <v>0</v>
      </c>
      <c r="I2330" s="55"/>
      <c r="J2330" s="56"/>
      <c r="K2330" s="54"/>
      <c r="L2330" s="54"/>
      <c r="M2330" s="54"/>
      <c r="N2330" s="54"/>
      <c r="O2330" s="56"/>
      <c r="P2330" s="56"/>
      <c r="Q2330" s="56"/>
      <c r="R2330" s="38"/>
      <c r="S2330" s="39"/>
    </row>
    <row r="2331" spans="1:20" s="40" customFormat="1" ht="12" outlineLevel="4">
      <c r="A2331" s="49"/>
      <c r="B2331" s="50"/>
      <c r="C2331" s="50"/>
      <c r="D2331" s="51"/>
      <c r="E2331" s="52"/>
      <c r="F2331" s="53" t="s">
        <v>1960</v>
      </c>
      <c r="G2331" s="51"/>
      <c r="H2331" s="54">
        <v>13.4</v>
      </c>
      <c r="I2331" s="55"/>
      <c r="J2331" s="56"/>
      <c r="K2331" s="54"/>
      <c r="L2331" s="54"/>
      <c r="M2331" s="54"/>
      <c r="N2331" s="54"/>
      <c r="O2331" s="56"/>
      <c r="P2331" s="56"/>
      <c r="Q2331" s="56"/>
      <c r="R2331" s="38"/>
      <c r="S2331" s="39"/>
    </row>
    <row r="2332" spans="1:20" s="40" customFormat="1" ht="12" outlineLevel="4">
      <c r="A2332" s="49"/>
      <c r="B2332" s="50"/>
      <c r="C2332" s="50"/>
      <c r="D2332" s="51"/>
      <c r="E2332" s="52"/>
      <c r="F2332" s="53" t="s">
        <v>1961</v>
      </c>
      <c r="G2332" s="51"/>
      <c r="H2332" s="54">
        <v>34.61</v>
      </c>
      <c r="I2332" s="55"/>
      <c r="J2332" s="56"/>
      <c r="K2332" s="54"/>
      <c r="L2332" s="54"/>
      <c r="M2332" s="54"/>
      <c r="N2332" s="54"/>
      <c r="O2332" s="56"/>
      <c r="P2332" s="56"/>
      <c r="Q2332" s="56"/>
      <c r="R2332" s="38"/>
      <c r="S2332" s="39"/>
    </row>
    <row r="2333" spans="1:20" s="40" customFormat="1" ht="12" outlineLevel="4">
      <c r="A2333" s="49"/>
      <c r="B2333" s="50"/>
      <c r="C2333" s="50"/>
      <c r="D2333" s="51"/>
      <c r="E2333" s="52"/>
      <c r="F2333" s="53" t="s">
        <v>1962</v>
      </c>
      <c r="G2333" s="51"/>
      <c r="H2333" s="54">
        <v>17.5</v>
      </c>
      <c r="I2333" s="55"/>
      <c r="J2333" s="56"/>
      <c r="K2333" s="54"/>
      <c r="L2333" s="54"/>
      <c r="M2333" s="54"/>
      <c r="N2333" s="54"/>
      <c r="O2333" s="56"/>
      <c r="P2333" s="56"/>
      <c r="Q2333" s="56"/>
      <c r="R2333" s="38"/>
      <c r="S2333" s="39"/>
    </row>
    <row r="2334" spans="1:20" s="40" customFormat="1" ht="12" outlineLevel="4">
      <c r="A2334" s="49"/>
      <c r="B2334" s="50"/>
      <c r="C2334" s="50"/>
      <c r="D2334" s="51"/>
      <c r="E2334" s="52"/>
      <c r="F2334" s="53" t="s">
        <v>1963</v>
      </c>
      <c r="G2334" s="51"/>
      <c r="H2334" s="54">
        <v>16.299999999999997</v>
      </c>
      <c r="I2334" s="55"/>
      <c r="J2334" s="56"/>
      <c r="K2334" s="54"/>
      <c r="L2334" s="54"/>
      <c r="M2334" s="54"/>
      <c r="N2334" s="54"/>
      <c r="O2334" s="56"/>
      <c r="P2334" s="56"/>
      <c r="Q2334" s="56"/>
      <c r="R2334" s="38"/>
      <c r="S2334" s="39"/>
    </row>
    <row r="2335" spans="1:20" s="40" customFormat="1" ht="12" outlineLevel="4">
      <c r="A2335" s="49"/>
      <c r="B2335" s="50"/>
      <c r="C2335" s="50"/>
      <c r="D2335" s="51"/>
      <c r="E2335" s="52"/>
      <c r="F2335" s="53" t="s">
        <v>1964</v>
      </c>
      <c r="G2335" s="51"/>
      <c r="H2335" s="54">
        <v>16.899999999999999</v>
      </c>
      <c r="I2335" s="55"/>
      <c r="J2335" s="56"/>
      <c r="K2335" s="54"/>
      <c r="L2335" s="54"/>
      <c r="M2335" s="54"/>
      <c r="N2335" s="54"/>
      <c r="O2335" s="56"/>
      <c r="P2335" s="56"/>
      <c r="Q2335" s="56"/>
      <c r="R2335" s="38"/>
      <c r="S2335" s="39"/>
    </row>
    <row r="2336" spans="1:20" s="40" customFormat="1" ht="12" outlineLevel="4">
      <c r="A2336" s="49"/>
      <c r="B2336" s="50"/>
      <c r="C2336" s="50"/>
      <c r="D2336" s="51"/>
      <c r="E2336" s="52"/>
      <c r="F2336" s="53" t="s">
        <v>1965</v>
      </c>
      <c r="G2336" s="51"/>
      <c r="H2336" s="54">
        <v>14.1</v>
      </c>
      <c r="I2336" s="55"/>
      <c r="J2336" s="56"/>
      <c r="K2336" s="54"/>
      <c r="L2336" s="54"/>
      <c r="M2336" s="54"/>
      <c r="N2336" s="54"/>
      <c r="O2336" s="56"/>
      <c r="P2336" s="56"/>
      <c r="Q2336" s="56"/>
      <c r="R2336" s="38"/>
      <c r="S2336" s="39"/>
    </row>
    <row r="2337" spans="1:20" s="40" customFormat="1" ht="12" outlineLevel="4">
      <c r="A2337" s="49"/>
      <c r="B2337" s="50"/>
      <c r="C2337" s="50"/>
      <c r="D2337" s="51"/>
      <c r="E2337" s="52"/>
      <c r="F2337" s="53" t="s">
        <v>1966</v>
      </c>
      <c r="G2337" s="51"/>
      <c r="H2337" s="54">
        <v>26.779999999999994</v>
      </c>
      <c r="I2337" s="55"/>
      <c r="J2337" s="56"/>
      <c r="K2337" s="54"/>
      <c r="L2337" s="54"/>
      <c r="M2337" s="54"/>
      <c r="N2337" s="54"/>
      <c r="O2337" s="56"/>
      <c r="P2337" s="56"/>
      <c r="Q2337" s="56"/>
      <c r="R2337" s="38"/>
      <c r="S2337" s="39"/>
    </row>
    <row r="2338" spans="1:20" s="40" customFormat="1" ht="12" outlineLevel="4">
      <c r="A2338" s="49"/>
      <c r="B2338" s="50"/>
      <c r="C2338" s="50"/>
      <c r="D2338" s="51"/>
      <c r="E2338" s="52"/>
      <c r="F2338" s="53" t="s">
        <v>1967</v>
      </c>
      <c r="G2338" s="51"/>
      <c r="H2338" s="54">
        <v>22.6</v>
      </c>
      <c r="I2338" s="55"/>
      <c r="J2338" s="56"/>
      <c r="K2338" s="54"/>
      <c r="L2338" s="54"/>
      <c r="M2338" s="54"/>
      <c r="N2338" s="54"/>
      <c r="O2338" s="56"/>
      <c r="P2338" s="56"/>
      <c r="Q2338" s="56"/>
      <c r="R2338" s="38"/>
      <c r="S2338" s="39"/>
    </row>
    <row r="2339" spans="1:20" s="40" customFormat="1" ht="12" outlineLevel="4">
      <c r="A2339" s="49"/>
      <c r="B2339" s="50"/>
      <c r="C2339" s="50"/>
      <c r="D2339" s="51"/>
      <c r="E2339" s="52"/>
      <c r="F2339" s="53" t="s">
        <v>1968</v>
      </c>
      <c r="G2339" s="51"/>
      <c r="H2339" s="54">
        <v>7.9</v>
      </c>
      <c r="I2339" s="55"/>
      <c r="J2339" s="56"/>
      <c r="K2339" s="54"/>
      <c r="L2339" s="54"/>
      <c r="M2339" s="54"/>
      <c r="N2339" s="54"/>
      <c r="O2339" s="56"/>
      <c r="P2339" s="56"/>
      <c r="Q2339" s="56"/>
      <c r="R2339" s="38"/>
      <c r="S2339" s="39"/>
    </row>
    <row r="2340" spans="1:20" s="40" customFormat="1" ht="7.5" customHeight="1" outlineLevel="4">
      <c r="A2340" s="39"/>
      <c r="B2340" s="57"/>
      <c r="C2340" s="58"/>
      <c r="D2340" s="59"/>
      <c r="E2340" s="60"/>
      <c r="F2340" s="61"/>
      <c r="G2340" s="59"/>
      <c r="H2340" s="62"/>
      <c r="I2340" s="63"/>
      <c r="J2340" s="64"/>
      <c r="K2340" s="65"/>
      <c r="L2340" s="65"/>
      <c r="M2340" s="65"/>
      <c r="N2340" s="65"/>
      <c r="O2340" s="64"/>
      <c r="P2340" s="64"/>
      <c r="Q2340" s="64"/>
      <c r="R2340" s="38"/>
      <c r="S2340" s="39"/>
    </row>
    <row r="2341" spans="1:20" s="40" customFormat="1" ht="12" outlineLevel="3">
      <c r="A2341" s="41"/>
      <c r="B2341" s="42"/>
      <c r="C2341" s="43">
        <v>4</v>
      </c>
      <c r="D2341" s="44" t="s">
        <v>79</v>
      </c>
      <c r="E2341" s="45" t="s">
        <v>1969</v>
      </c>
      <c r="F2341" s="46" t="s">
        <v>1970</v>
      </c>
      <c r="G2341" s="44" t="s">
        <v>130</v>
      </c>
      <c r="H2341" s="47">
        <v>191.9</v>
      </c>
      <c r="I2341" s="72"/>
      <c r="J2341" s="48">
        <f>H2341*I2341</f>
        <v>0</v>
      </c>
      <c r="K2341" s="47"/>
      <c r="L2341" s="47">
        <f>H2341*K2341</f>
        <v>0</v>
      </c>
      <c r="M2341" s="47"/>
      <c r="N2341" s="47">
        <f>H2341*M2341</f>
        <v>0</v>
      </c>
      <c r="O2341" s="48">
        <v>21</v>
      </c>
      <c r="P2341" s="48">
        <f>J2341*(O2341/100)</f>
        <v>0</v>
      </c>
      <c r="Q2341" s="48">
        <f>J2341+P2341</f>
        <v>0</v>
      </c>
      <c r="R2341" s="39"/>
      <c r="S2341" s="39"/>
      <c r="T2341" s="39"/>
    </row>
    <row r="2342" spans="1:20" s="40" customFormat="1" ht="12" outlineLevel="3">
      <c r="A2342" s="41"/>
      <c r="B2342" s="42"/>
      <c r="C2342" s="43">
        <v>5</v>
      </c>
      <c r="D2342" s="44" t="s">
        <v>79</v>
      </c>
      <c r="E2342" s="45" t="s">
        <v>1971</v>
      </c>
      <c r="F2342" s="46" t="s">
        <v>1972</v>
      </c>
      <c r="G2342" s="44" t="s">
        <v>130</v>
      </c>
      <c r="H2342" s="47">
        <v>191.9</v>
      </c>
      <c r="I2342" s="72"/>
      <c r="J2342" s="48">
        <f>H2342*I2342</f>
        <v>0</v>
      </c>
      <c r="K2342" s="47">
        <v>2.0000000000000001E-4</v>
      </c>
      <c r="L2342" s="47">
        <f>H2342*K2342</f>
        <v>3.8380000000000004E-2</v>
      </c>
      <c r="M2342" s="47"/>
      <c r="N2342" s="47">
        <f>H2342*M2342</f>
        <v>0</v>
      </c>
      <c r="O2342" s="48">
        <v>21</v>
      </c>
      <c r="P2342" s="48">
        <f>J2342*(O2342/100)</f>
        <v>0</v>
      </c>
      <c r="Q2342" s="48">
        <f>J2342+P2342</f>
        <v>0</v>
      </c>
      <c r="R2342" s="39"/>
      <c r="S2342" s="39"/>
      <c r="T2342" s="39"/>
    </row>
    <row r="2343" spans="1:20" s="40" customFormat="1" ht="24" outlineLevel="3">
      <c r="A2343" s="41"/>
      <c r="B2343" s="42"/>
      <c r="C2343" s="43">
        <v>6</v>
      </c>
      <c r="D2343" s="44" t="s">
        <v>79</v>
      </c>
      <c r="E2343" s="45" t="s">
        <v>1973</v>
      </c>
      <c r="F2343" s="46" t="s">
        <v>1974</v>
      </c>
      <c r="G2343" s="44" t="s">
        <v>130</v>
      </c>
      <c r="H2343" s="47">
        <v>191.9</v>
      </c>
      <c r="I2343" s="72"/>
      <c r="J2343" s="48">
        <f>H2343*I2343</f>
        <v>0</v>
      </c>
      <c r="K2343" s="47">
        <v>6.1999999999999998E-3</v>
      </c>
      <c r="L2343" s="47">
        <f>H2343*K2343</f>
        <v>1.1897800000000001</v>
      </c>
      <c r="M2343" s="47"/>
      <c r="N2343" s="47">
        <f>H2343*M2343</f>
        <v>0</v>
      </c>
      <c r="O2343" s="48">
        <v>21</v>
      </c>
      <c r="P2343" s="48">
        <f>J2343*(O2343/100)</f>
        <v>0</v>
      </c>
      <c r="Q2343" s="48">
        <f>J2343+P2343</f>
        <v>0</v>
      </c>
      <c r="R2343" s="39"/>
      <c r="S2343" s="39"/>
      <c r="T2343" s="39"/>
    </row>
    <row r="2344" spans="1:20" s="40" customFormat="1" ht="12" outlineLevel="3">
      <c r="A2344" s="41"/>
      <c r="B2344" s="42"/>
      <c r="C2344" s="43">
        <v>7</v>
      </c>
      <c r="D2344" s="44" t="s">
        <v>79</v>
      </c>
      <c r="E2344" s="45" t="s">
        <v>1975</v>
      </c>
      <c r="F2344" s="46" t="s">
        <v>1976</v>
      </c>
      <c r="G2344" s="44" t="s">
        <v>130</v>
      </c>
      <c r="H2344" s="47">
        <v>191.99000000000004</v>
      </c>
      <c r="I2344" s="72"/>
      <c r="J2344" s="48">
        <f>H2344*I2344</f>
        <v>0</v>
      </c>
      <c r="K2344" s="47">
        <v>6.9999999999999999E-4</v>
      </c>
      <c r="L2344" s="47">
        <f>H2344*K2344</f>
        <v>0.13439300000000001</v>
      </c>
      <c r="M2344" s="47"/>
      <c r="N2344" s="47">
        <f>H2344*M2344</f>
        <v>0</v>
      </c>
      <c r="O2344" s="48">
        <v>21</v>
      </c>
      <c r="P2344" s="48">
        <f>J2344*(O2344/100)</f>
        <v>0</v>
      </c>
      <c r="Q2344" s="48">
        <f>J2344+P2344</f>
        <v>0</v>
      </c>
      <c r="R2344" s="39"/>
      <c r="S2344" s="39"/>
      <c r="T2344" s="39"/>
    </row>
    <row r="2345" spans="1:20" s="40" customFormat="1" ht="12" outlineLevel="4">
      <c r="A2345" s="49"/>
      <c r="B2345" s="50"/>
      <c r="C2345" s="50"/>
      <c r="D2345" s="51"/>
      <c r="E2345" s="52" t="s">
        <v>14</v>
      </c>
      <c r="F2345" s="53" t="s">
        <v>272</v>
      </c>
      <c r="G2345" s="51"/>
      <c r="H2345" s="54">
        <v>0</v>
      </c>
      <c r="I2345" s="55"/>
      <c r="J2345" s="56"/>
      <c r="K2345" s="54"/>
      <c r="L2345" s="54"/>
      <c r="M2345" s="54"/>
      <c r="N2345" s="54"/>
      <c r="O2345" s="56"/>
      <c r="P2345" s="56"/>
      <c r="Q2345" s="56"/>
      <c r="R2345" s="38"/>
      <c r="S2345" s="39"/>
    </row>
    <row r="2346" spans="1:20" s="40" customFormat="1" ht="12" outlineLevel="4">
      <c r="A2346" s="49"/>
      <c r="B2346" s="50"/>
      <c r="C2346" s="50"/>
      <c r="D2346" s="51"/>
      <c r="E2346" s="52"/>
      <c r="F2346" s="53" t="s">
        <v>1208</v>
      </c>
      <c r="G2346" s="51"/>
      <c r="H2346" s="54">
        <v>28.98</v>
      </c>
      <c r="I2346" s="55"/>
      <c r="J2346" s="56"/>
      <c r="K2346" s="54"/>
      <c r="L2346" s="54"/>
      <c r="M2346" s="54"/>
      <c r="N2346" s="54"/>
      <c r="O2346" s="56"/>
      <c r="P2346" s="56"/>
      <c r="Q2346" s="56"/>
      <c r="R2346" s="38"/>
      <c r="S2346" s="39"/>
    </row>
    <row r="2347" spans="1:20" s="40" customFormat="1" ht="12" outlineLevel="4">
      <c r="A2347" s="49"/>
      <c r="B2347" s="50"/>
      <c r="C2347" s="50"/>
      <c r="D2347" s="51"/>
      <c r="E2347" s="52"/>
      <c r="F2347" s="53" t="s">
        <v>1977</v>
      </c>
      <c r="G2347" s="51"/>
      <c r="H2347" s="54">
        <v>32.72</v>
      </c>
      <c r="I2347" s="55"/>
      <c r="J2347" s="56"/>
      <c r="K2347" s="54"/>
      <c r="L2347" s="54"/>
      <c r="M2347" s="54"/>
      <c r="N2347" s="54"/>
      <c r="O2347" s="56"/>
      <c r="P2347" s="56"/>
      <c r="Q2347" s="56"/>
      <c r="R2347" s="38"/>
      <c r="S2347" s="39"/>
    </row>
    <row r="2348" spans="1:20" s="40" customFormat="1" ht="12" outlineLevel="4">
      <c r="A2348" s="49"/>
      <c r="B2348" s="50"/>
      <c r="C2348" s="50"/>
      <c r="D2348" s="51"/>
      <c r="E2348" s="52"/>
      <c r="F2348" s="53" t="s">
        <v>1215</v>
      </c>
      <c r="G2348" s="51"/>
      <c r="H2348" s="54">
        <v>27.23</v>
      </c>
      <c r="I2348" s="55"/>
      <c r="J2348" s="56"/>
      <c r="K2348" s="54"/>
      <c r="L2348" s="54"/>
      <c r="M2348" s="54"/>
      <c r="N2348" s="54"/>
      <c r="O2348" s="56"/>
      <c r="P2348" s="56"/>
      <c r="Q2348" s="56"/>
      <c r="R2348" s="38"/>
      <c r="S2348" s="39"/>
    </row>
    <row r="2349" spans="1:20" s="40" customFormat="1" ht="12" outlineLevel="4">
      <c r="A2349" s="49"/>
      <c r="B2349" s="50"/>
      <c r="C2349" s="50"/>
      <c r="D2349" s="51"/>
      <c r="E2349" s="52"/>
      <c r="F2349" s="53" t="s">
        <v>1216</v>
      </c>
      <c r="G2349" s="51"/>
      <c r="H2349" s="54">
        <v>40.549999999999997</v>
      </c>
      <c r="I2349" s="55"/>
      <c r="J2349" s="56"/>
      <c r="K2349" s="54"/>
      <c r="L2349" s="54"/>
      <c r="M2349" s="54"/>
      <c r="N2349" s="54"/>
      <c r="O2349" s="56"/>
      <c r="P2349" s="56"/>
      <c r="Q2349" s="56"/>
      <c r="R2349" s="38"/>
      <c r="S2349" s="39"/>
    </row>
    <row r="2350" spans="1:20" s="40" customFormat="1" ht="12" outlineLevel="4">
      <c r="A2350" s="49"/>
      <c r="B2350" s="50"/>
      <c r="C2350" s="50"/>
      <c r="D2350" s="51"/>
      <c r="E2350" s="52"/>
      <c r="F2350" s="53" t="s">
        <v>1218</v>
      </c>
      <c r="G2350" s="51"/>
      <c r="H2350" s="54">
        <v>14.87</v>
      </c>
      <c r="I2350" s="55"/>
      <c r="J2350" s="56"/>
      <c r="K2350" s="54"/>
      <c r="L2350" s="54"/>
      <c r="M2350" s="54"/>
      <c r="N2350" s="54"/>
      <c r="O2350" s="56"/>
      <c r="P2350" s="56"/>
      <c r="Q2350" s="56"/>
      <c r="R2350" s="38"/>
      <c r="S2350" s="39"/>
    </row>
    <row r="2351" spans="1:20" s="40" customFormat="1" ht="12" outlineLevel="4">
      <c r="A2351" s="49"/>
      <c r="B2351" s="50"/>
      <c r="C2351" s="50"/>
      <c r="D2351" s="51"/>
      <c r="E2351" s="52"/>
      <c r="F2351" s="53" t="s">
        <v>1219</v>
      </c>
      <c r="G2351" s="51"/>
      <c r="H2351" s="54">
        <v>20.05</v>
      </c>
      <c r="I2351" s="55"/>
      <c r="J2351" s="56"/>
      <c r="K2351" s="54"/>
      <c r="L2351" s="54"/>
      <c r="M2351" s="54"/>
      <c r="N2351" s="54"/>
      <c r="O2351" s="56"/>
      <c r="P2351" s="56"/>
      <c r="Q2351" s="56"/>
      <c r="R2351" s="38"/>
      <c r="S2351" s="39"/>
    </row>
    <row r="2352" spans="1:20" s="40" customFormat="1" ht="12" outlineLevel="4">
      <c r="A2352" s="49"/>
      <c r="B2352" s="50"/>
      <c r="C2352" s="50"/>
      <c r="D2352" s="51"/>
      <c r="E2352" s="52"/>
      <c r="F2352" s="53" t="s">
        <v>1220</v>
      </c>
      <c r="G2352" s="51"/>
      <c r="H2352" s="54">
        <v>22.09</v>
      </c>
      <c r="I2352" s="55"/>
      <c r="J2352" s="56"/>
      <c r="K2352" s="54"/>
      <c r="L2352" s="54"/>
      <c r="M2352" s="54"/>
      <c r="N2352" s="54"/>
      <c r="O2352" s="56"/>
      <c r="P2352" s="56"/>
      <c r="Q2352" s="56"/>
      <c r="R2352" s="38"/>
      <c r="S2352" s="39"/>
    </row>
    <row r="2353" spans="1:20" s="40" customFormat="1" ht="12" outlineLevel="4">
      <c r="A2353" s="49"/>
      <c r="B2353" s="50"/>
      <c r="C2353" s="50"/>
      <c r="D2353" s="51"/>
      <c r="E2353" s="52"/>
      <c r="F2353" s="53" t="s">
        <v>1225</v>
      </c>
      <c r="G2353" s="51"/>
      <c r="H2353" s="54">
        <v>5.5</v>
      </c>
      <c r="I2353" s="55"/>
      <c r="J2353" s="56"/>
      <c r="K2353" s="54"/>
      <c r="L2353" s="54"/>
      <c r="M2353" s="54"/>
      <c r="N2353" s="54"/>
      <c r="O2353" s="56"/>
      <c r="P2353" s="56"/>
      <c r="Q2353" s="56"/>
      <c r="R2353" s="38"/>
      <c r="S2353" s="39"/>
    </row>
    <row r="2354" spans="1:20" s="40" customFormat="1" ht="7.5" customHeight="1" outlineLevel="4">
      <c r="A2354" s="39"/>
      <c r="B2354" s="57"/>
      <c r="C2354" s="58"/>
      <c r="D2354" s="59"/>
      <c r="E2354" s="60"/>
      <c r="F2354" s="61"/>
      <c r="G2354" s="59"/>
      <c r="H2354" s="62"/>
      <c r="I2354" s="63"/>
      <c r="J2354" s="64"/>
      <c r="K2354" s="65"/>
      <c r="L2354" s="65"/>
      <c r="M2354" s="65"/>
      <c r="N2354" s="65"/>
      <c r="O2354" s="64"/>
      <c r="P2354" s="64"/>
      <c r="Q2354" s="64"/>
      <c r="R2354" s="38"/>
      <c r="S2354" s="39"/>
    </row>
    <row r="2355" spans="1:20" s="40" customFormat="1" ht="12" outlineLevel="3">
      <c r="A2355" s="41"/>
      <c r="B2355" s="42"/>
      <c r="C2355" s="43">
        <v>8</v>
      </c>
      <c r="D2355" s="44" t="s">
        <v>79</v>
      </c>
      <c r="E2355" s="45" t="s">
        <v>1978</v>
      </c>
      <c r="F2355" s="46" t="s">
        <v>1979</v>
      </c>
      <c r="G2355" s="44" t="s">
        <v>176</v>
      </c>
      <c r="H2355" s="47">
        <v>133.40500000000003</v>
      </c>
      <c r="I2355" s="72"/>
      <c r="J2355" s="48">
        <f>H2355*I2355</f>
        <v>0</v>
      </c>
      <c r="K2355" s="47">
        <v>5.0000000000000002E-5</v>
      </c>
      <c r="L2355" s="47">
        <f>H2355*K2355</f>
        <v>6.6702500000000017E-3</v>
      </c>
      <c r="M2355" s="47"/>
      <c r="N2355" s="47">
        <f>H2355*M2355</f>
        <v>0</v>
      </c>
      <c r="O2355" s="48">
        <v>21</v>
      </c>
      <c r="P2355" s="48">
        <f>J2355*(O2355/100)</f>
        <v>0</v>
      </c>
      <c r="Q2355" s="48">
        <f>J2355+P2355</f>
        <v>0</v>
      </c>
      <c r="R2355" s="39"/>
      <c r="S2355" s="39"/>
      <c r="T2355" s="39"/>
    </row>
    <row r="2356" spans="1:20" s="40" customFormat="1" ht="12" outlineLevel="4">
      <c r="A2356" s="49"/>
      <c r="B2356" s="50"/>
      <c r="C2356" s="50"/>
      <c r="D2356" s="51"/>
      <c r="E2356" s="52" t="s">
        <v>14</v>
      </c>
      <c r="F2356" s="53" t="s">
        <v>272</v>
      </c>
      <c r="G2356" s="51"/>
      <c r="H2356" s="54">
        <v>0</v>
      </c>
      <c r="I2356" s="55"/>
      <c r="J2356" s="56"/>
      <c r="K2356" s="54"/>
      <c r="L2356" s="54"/>
      <c r="M2356" s="54"/>
      <c r="N2356" s="54"/>
      <c r="O2356" s="56"/>
      <c r="P2356" s="56"/>
      <c r="Q2356" s="56"/>
      <c r="R2356" s="38"/>
      <c r="S2356" s="39"/>
    </row>
    <row r="2357" spans="1:20" s="40" customFormat="1" ht="12" outlineLevel="4">
      <c r="A2357" s="49"/>
      <c r="B2357" s="50"/>
      <c r="C2357" s="50"/>
      <c r="D2357" s="51"/>
      <c r="E2357" s="52"/>
      <c r="F2357" s="53" t="s">
        <v>1980</v>
      </c>
      <c r="G2357" s="51"/>
      <c r="H2357" s="54">
        <v>22.245000000000005</v>
      </c>
      <c r="I2357" s="55"/>
      <c r="J2357" s="56"/>
      <c r="K2357" s="54"/>
      <c r="L2357" s="54"/>
      <c r="M2357" s="54"/>
      <c r="N2357" s="54"/>
      <c r="O2357" s="56"/>
      <c r="P2357" s="56"/>
      <c r="Q2357" s="56"/>
      <c r="R2357" s="38"/>
      <c r="S2357" s="39"/>
    </row>
    <row r="2358" spans="1:20" s="40" customFormat="1" ht="12" outlineLevel="4">
      <c r="A2358" s="49"/>
      <c r="B2358" s="50"/>
      <c r="C2358" s="50"/>
      <c r="D2358" s="51"/>
      <c r="E2358" s="52"/>
      <c r="F2358" s="53" t="s">
        <v>1981</v>
      </c>
      <c r="G2358" s="51"/>
      <c r="H2358" s="54">
        <v>23.2</v>
      </c>
      <c r="I2358" s="55"/>
      <c r="J2358" s="56"/>
      <c r="K2358" s="54"/>
      <c r="L2358" s="54"/>
      <c r="M2358" s="54"/>
      <c r="N2358" s="54"/>
      <c r="O2358" s="56"/>
      <c r="P2358" s="56"/>
      <c r="Q2358" s="56"/>
      <c r="R2358" s="38"/>
      <c r="S2358" s="39"/>
    </row>
    <row r="2359" spans="1:20" s="40" customFormat="1" ht="12" outlineLevel="4">
      <c r="A2359" s="49"/>
      <c r="B2359" s="50"/>
      <c r="C2359" s="50"/>
      <c r="D2359" s="51"/>
      <c r="E2359" s="52"/>
      <c r="F2359" s="53" t="s">
        <v>1982</v>
      </c>
      <c r="G2359" s="51"/>
      <c r="H2359" s="54">
        <v>31.06</v>
      </c>
      <c r="I2359" s="55"/>
      <c r="J2359" s="56"/>
      <c r="K2359" s="54"/>
      <c r="L2359" s="54"/>
      <c r="M2359" s="54"/>
      <c r="N2359" s="54"/>
      <c r="O2359" s="56"/>
      <c r="P2359" s="56"/>
      <c r="Q2359" s="56"/>
      <c r="R2359" s="38"/>
      <c r="S2359" s="39"/>
    </row>
    <row r="2360" spans="1:20" s="40" customFormat="1" ht="12" outlineLevel="4">
      <c r="A2360" s="49"/>
      <c r="B2360" s="50"/>
      <c r="C2360" s="50"/>
      <c r="D2360" s="51"/>
      <c r="E2360" s="52"/>
      <c r="F2360" s="53" t="s">
        <v>1983</v>
      </c>
      <c r="G2360" s="51"/>
      <c r="H2360" s="54">
        <v>14.460000000000003</v>
      </c>
      <c r="I2360" s="55"/>
      <c r="J2360" s="56"/>
      <c r="K2360" s="54"/>
      <c r="L2360" s="54"/>
      <c r="M2360" s="54"/>
      <c r="N2360" s="54"/>
      <c r="O2360" s="56"/>
      <c r="P2360" s="56"/>
      <c r="Q2360" s="56"/>
      <c r="R2360" s="38"/>
      <c r="S2360" s="39"/>
    </row>
    <row r="2361" spans="1:20" s="40" customFormat="1" ht="12" outlineLevel="4">
      <c r="A2361" s="49"/>
      <c r="B2361" s="50"/>
      <c r="C2361" s="50"/>
      <c r="D2361" s="51"/>
      <c r="E2361" s="52"/>
      <c r="F2361" s="53" t="s">
        <v>1984</v>
      </c>
      <c r="G2361" s="51"/>
      <c r="H2361" s="54">
        <v>16.200000000000003</v>
      </c>
      <c r="I2361" s="55"/>
      <c r="J2361" s="56"/>
      <c r="K2361" s="54"/>
      <c r="L2361" s="54"/>
      <c r="M2361" s="54"/>
      <c r="N2361" s="54"/>
      <c r="O2361" s="56"/>
      <c r="P2361" s="56"/>
      <c r="Q2361" s="56"/>
      <c r="R2361" s="38"/>
      <c r="S2361" s="39"/>
    </row>
    <row r="2362" spans="1:20" s="40" customFormat="1" ht="12" outlineLevel="4">
      <c r="A2362" s="49"/>
      <c r="B2362" s="50"/>
      <c r="C2362" s="50"/>
      <c r="D2362" s="51"/>
      <c r="E2362" s="52"/>
      <c r="F2362" s="53" t="s">
        <v>1985</v>
      </c>
      <c r="G2362" s="51"/>
      <c r="H2362" s="54">
        <v>17.299999999999997</v>
      </c>
      <c r="I2362" s="55"/>
      <c r="J2362" s="56"/>
      <c r="K2362" s="54"/>
      <c r="L2362" s="54"/>
      <c r="M2362" s="54"/>
      <c r="N2362" s="54"/>
      <c r="O2362" s="56"/>
      <c r="P2362" s="56"/>
      <c r="Q2362" s="56"/>
      <c r="R2362" s="38"/>
      <c r="S2362" s="39"/>
    </row>
    <row r="2363" spans="1:20" s="40" customFormat="1" ht="12" outlineLevel="4">
      <c r="A2363" s="49"/>
      <c r="B2363" s="50"/>
      <c r="C2363" s="50"/>
      <c r="D2363" s="51"/>
      <c r="E2363" s="52"/>
      <c r="F2363" s="53" t="s">
        <v>1986</v>
      </c>
      <c r="G2363" s="51"/>
      <c r="H2363" s="54">
        <v>8.94</v>
      </c>
      <c r="I2363" s="55"/>
      <c r="J2363" s="56"/>
      <c r="K2363" s="54"/>
      <c r="L2363" s="54"/>
      <c r="M2363" s="54"/>
      <c r="N2363" s="54"/>
      <c r="O2363" s="56"/>
      <c r="P2363" s="56"/>
      <c r="Q2363" s="56"/>
      <c r="R2363" s="38"/>
      <c r="S2363" s="39"/>
    </row>
    <row r="2364" spans="1:20" s="40" customFormat="1" ht="7.5" customHeight="1" outlineLevel="4">
      <c r="A2364" s="39"/>
      <c r="B2364" s="57"/>
      <c r="C2364" s="58"/>
      <c r="D2364" s="59"/>
      <c r="E2364" s="60"/>
      <c r="F2364" s="61"/>
      <c r="G2364" s="59"/>
      <c r="H2364" s="62"/>
      <c r="I2364" s="63"/>
      <c r="J2364" s="64"/>
      <c r="K2364" s="65"/>
      <c r="L2364" s="65"/>
      <c r="M2364" s="65"/>
      <c r="N2364" s="65"/>
      <c r="O2364" s="64"/>
      <c r="P2364" s="64"/>
      <c r="Q2364" s="64"/>
      <c r="R2364" s="38"/>
      <c r="S2364" s="39"/>
    </row>
    <row r="2365" spans="1:20" s="40" customFormat="1" ht="12" outlineLevel="3">
      <c r="A2365" s="41"/>
      <c r="B2365" s="42"/>
      <c r="C2365" s="43">
        <v>9</v>
      </c>
      <c r="D2365" s="44" t="s">
        <v>79</v>
      </c>
      <c r="E2365" s="45" t="s">
        <v>1987</v>
      </c>
      <c r="F2365" s="46" t="s">
        <v>1988</v>
      </c>
      <c r="G2365" s="44" t="s">
        <v>304</v>
      </c>
      <c r="H2365" s="47">
        <v>44</v>
      </c>
      <c r="I2365" s="72"/>
      <c r="J2365" s="48">
        <f>H2365*I2365</f>
        <v>0</v>
      </c>
      <c r="K2365" s="47">
        <v>3.0000000000000001E-5</v>
      </c>
      <c r="L2365" s="47">
        <f>H2365*K2365</f>
        <v>1.32E-3</v>
      </c>
      <c r="M2365" s="47"/>
      <c r="N2365" s="47">
        <f>H2365*M2365</f>
        <v>0</v>
      </c>
      <c r="O2365" s="48">
        <v>21</v>
      </c>
      <c r="P2365" s="48">
        <f>J2365*(O2365/100)</f>
        <v>0</v>
      </c>
      <c r="Q2365" s="48">
        <f>J2365+P2365</f>
        <v>0</v>
      </c>
      <c r="R2365" s="39"/>
      <c r="S2365" s="39"/>
      <c r="T2365" s="39"/>
    </row>
    <row r="2366" spans="1:20" s="40" customFormat="1" ht="12" outlineLevel="4">
      <c r="A2366" s="49"/>
      <c r="B2366" s="50"/>
      <c r="C2366" s="50"/>
      <c r="D2366" s="51"/>
      <c r="E2366" s="52" t="s">
        <v>14</v>
      </c>
      <c r="F2366" s="53" t="s">
        <v>272</v>
      </c>
      <c r="G2366" s="51"/>
      <c r="H2366" s="54">
        <v>0</v>
      </c>
      <c r="I2366" s="55"/>
      <c r="J2366" s="56"/>
      <c r="K2366" s="54"/>
      <c r="L2366" s="54"/>
      <c r="M2366" s="54"/>
      <c r="N2366" s="54"/>
      <c r="O2366" s="56"/>
      <c r="P2366" s="56"/>
      <c r="Q2366" s="56"/>
      <c r="R2366" s="38"/>
      <c r="S2366" s="39"/>
    </row>
    <row r="2367" spans="1:20" s="40" customFormat="1" ht="12" outlineLevel="4">
      <c r="A2367" s="49"/>
      <c r="B2367" s="50"/>
      <c r="C2367" s="50"/>
      <c r="D2367" s="51"/>
      <c r="E2367" s="52"/>
      <c r="F2367" s="53" t="s">
        <v>1989</v>
      </c>
      <c r="G2367" s="51"/>
      <c r="H2367" s="54">
        <v>5</v>
      </c>
      <c r="I2367" s="55"/>
      <c r="J2367" s="56"/>
      <c r="K2367" s="54"/>
      <c r="L2367" s="54"/>
      <c r="M2367" s="54"/>
      <c r="N2367" s="54"/>
      <c r="O2367" s="56"/>
      <c r="P2367" s="56"/>
      <c r="Q2367" s="56"/>
      <c r="R2367" s="38"/>
      <c r="S2367" s="39"/>
    </row>
    <row r="2368" spans="1:20" s="40" customFormat="1" ht="12" outlineLevel="4">
      <c r="A2368" s="49"/>
      <c r="B2368" s="50"/>
      <c r="C2368" s="50"/>
      <c r="D2368" s="51"/>
      <c r="E2368" s="52"/>
      <c r="F2368" s="53" t="s">
        <v>1990</v>
      </c>
      <c r="G2368" s="51"/>
      <c r="H2368" s="54">
        <v>6</v>
      </c>
      <c r="I2368" s="55"/>
      <c r="J2368" s="56"/>
      <c r="K2368" s="54"/>
      <c r="L2368" s="54"/>
      <c r="M2368" s="54"/>
      <c r="N2368" s="54"/>
      <c r="O2368" s="56"/>
      <c r="P2368" s="56"/>
      <c r="Q2368" s="56"/>
      <c r="R2368" s="38"/>
      <c r="S2368" s="39"/>
    </row>
    <row r="2369" spans="1:20" s="40" customFormat="1" ht="12" outlineLevel="4">
      <c r="A2369" s="49"/>
      <c r="B2369" s="50"/>
      <c r="C2369" s="50"/>
      <c r="D2369" s="51"/>
      <c r="E2369" s="52"/>
      <c r="F2369" s="53" t="s">
        <v>1991</v>
      </c>
      <c r="G2369" s="51"/>
      <c r="H2369" s="54">
        <v>11</v>
      </c>
      <c r="I2369" s="55"/>
      <c r="J2369" s="56"/>
      <c r="K2369" s="54"/>
      <c r="L2369" s="54"/>
      <c r="M2369" s="54"/>
      <c r="N2369" s="54"/>
      <c r="O2369" s="56"/>
      <c r="P2369" s="56"/>
      <c r="Q2369" s="56"/>
      <c r="R2369" s="38"/>
      <c r="S2369" s="39"/>
    </row>
    <row r="2370" spans="1:20" s="40" customFormat="1" ht="12" outlineLevel="4">
      <c r="A2370" s="49"/>
      <c r="B2370" s="50"/>
      <c r="C2370" s="50"/>
      <c r="D2370" s="51"/>
      <c r="E2370" s="52"/>
      <c r="F2370" s="53" t="s">
        <v>1992</v>
      </c>
      <c r="G2370" s="51"/>
      <c r="H2370" s="54">
        <v>7</v>
      </c>
      <c r="I2370" s="55"/>
      <c r="J2370" s="56"/>
      <c r="K2370" s="54"/>
      <c r="L2370" s="54"/>
      <c r="M2370" s="54"/>
      <c r="N2370" s="54"/>
      <c r="O2370" s="56"/>
      <c r="P2370" s="56"/>
      <c r="Q2370" s="56"/>
      <c r="R2370" s="38"/>
      <c r="S2370" s="39"/>
    </row>
    <row r="2371" spans="1:20" s="40" customFormat="1" ht="12" outlineLevel="4">
      <c r="A2371" s="49"/>
      <c r="B2371" s="50"/>
      <c r="C2371" s="50"/>
      <c r="D2371" s="51"/>
      <c r="E2371" s="52"/>
      <c r="F2371" s="53" t="s">
        <v>1993</v>
      </c>
      <c r="G2371" s="51"/>
      <c r="H2371" s="54">
        <v>6</v>
      </c>
      <c r="I2371" s="55"/>
      <c r="J2371" s="56"/>
      <c r="K2371" s="54"/>
      <c r="L2371" s="54"/>
      <c r="M2371" s="54"/>
      <c r="N2371" s="54"/>
      <c r="O2371" s="56"/>
      <c r="P2371" s="56"/>
      <c r="Q2371" s="56"/>
      <c r="R2371" s="38"/>
      <c r="S2371" s="39"/>
    </row>
    <row r="2372" spans="1:20" s="40" customFormat="1" ht="12" outlineLevel="4">
      <c r="A2372" s="49"/>
      <c r="B2372" s="50"/>
      <c r="C2372" s="50"/>
      <c r="D2372" s="51"/>
      <c r="E2372" s="52"/>
      <c r="F2372" s="53" t="s">
        <v>1994</v>
      </c>
      <c r="G2372" s="51"/>
      <c r="H2372" s="54">
        <v>5</v>
      </c>
      <c r="I2372" s="55"/>
      <c r="J2372" s="56"/>
      <c r="K2372" s="54"/>
      <c r="L2372" s="54"/>
      <c r="M2372" s="54"/>
      <c r="N2372" s="54"/>
      <c r="O2372" s="56"/>
      <c r="P2372" s="56"/>
      <c r="Q2372" s="56"/>
      <c r="R2372" s="38"/>
      <c r="S2372" s="39"/>
    </row>
    <row r="2373" spans="1:20" s="40" customFormat="1" ht="12" outlineLevel="4">
      <c r="A2373" s="49"/>
      <c r="B2373" s="50"/>
      <c r="C2373" s="50"/>
      <c r="D2373" s="51"/>
      <c r="E2373" s="52"/>
      <c r="F2373" s="53" t="s">
        <v>1995</v>
      </c>
      <c r="G2373" s="51"/>
      <c r="H2373" s="54">
        <v>4</v>
      </c>
      <c r="I2373" s="55"/>
      <c r="J2373" s="56"/>
      <c r="K2373" s="54"/>
      <c r="L2373" s="54"/>
      <c r="M2373" s="54"/>
      <c r="N2373" s="54"/>
      <c r="O2373" s="56"/>
      <c r="P2373" s="56"/>
      <c r="Q2373" s="56"/>
      <c r="R2373" s="38"/>
      <c r="S2373" s="39"/>
    </row>
    <row r="2374" spans="1:20" s="40" customFormat="1" ht="7.5" customHeight="1" outlineLevel="4">
      <c r="A2374" s="39"/>
      <c r="B2374" s="57"/>
      <c r="C2374" s="58"/>
      <c r="D2374" s="59"/>
      <c r="E2374" s="60"/>
      <c r="F2374" s="61"/>
      <c r="G2374" s="59"/>
      <c r="H2374" s="62"/>
      <c r="I2374" s="63"/>
      <c r="J2374" s="64"/>
      <c r="K2374" s="65"/>
      <c r="L2374" s="65"/>
      <c r="M2374" s="65"/>
      <c r="N2374" s="65"/>
      <c r="O2374" s="64"/>
      <c r="P2374" s="64"/>
      <c r="Q2374" s="64"/>
      <c r="R2374" s="38"/>
      <c r="S2374" s="39"/>
    </row>
    <row r="2375" spans="1:20" s="40" customFormat="1" ht="12" outlineLevel="3">
      <c r="A2375" s="41"/>
      <c r="B2375" s="42"/>
      <c r="C2375" s="43">
        <v>10</v>
      </c>
      <c r="D2375" s="44" t="s">
        <v>79</v>
      </c>
      <c r="E2375" s="45" t="s">
        <v>1996</v>
      </c>
      <c r="F2375" s="46" t="s">
        <v>1997</v>
      </c>
      <c r="G2375" s="44" t="s">
        <v>304</v>
      </c>
      <c r="H2375" s="47">
        <v>18</v>
      </c>
      <c r="I2375" s="72"/>
      <c r="J2375" s="48">
        <f>H2375*I2375</f>
        <v>0</v>
      </c>
      <c r="K2375" s="47">
        <v>3.0000000000000001E-5</v>
      </c>
      <c r="L2375" s="47">
        <f>H2375*K2375</f>
        <v>5.4000000000000001E-4</v>
      </c>
      <c r="M2375" s="47"/>
      <c r="N2375" s="47">
        <f>H2375*M2375</f>
        <v>0</v>
      </c>
      <c r="O2375" s="48">
        <v>21</v>
      </c>
      <c r="P2375" s="48">
        <f>J2375*(O2375/100)</f>
        <v>0</v>
      </c>
      <c r="Q2375" s="48">
        <f>J2375+P2375</f>
        <v>0</v>
      </c>
      <c r="R2375" s="39"/>
      <c r="S2375" s="39"/>
      <c r="T2375" s="39"/>
    </row>
    <row r="2376" spans="1:20" s="40" customFormat="1" ht="12" outlineLevel="4">
      <c r="A2376" s="49"/>
      <c r="B2376" s="50"/>
      <c r="C2376" s="50"/>
      <c r="D2376" s="51"/>
      <c r="E2376" s="52" t="s">
        <v>14</v>
      </c>
      <c r="F2376" s="53" t="s">
        <v>272</v>
      </c>
      <c r="G2376" s="51"/>
      <c r="H2376" s="54">
        <v>0</v>
      </c>
      <c r="I2376" s="55"/>
      <c r="J2376" s="56"/>
      <c r="K2376" s="54"/>
      <c r="L2376" s="54"/>
      <c r="M2376" s="54"/>
      <c r="N2376" s="54"/>
      <c r="O2376" s="56"/>
      <c r="P2376" s="56"/>
      <c r="Q2376" s="56"/>
      <c r="R2376" s="38"/>
      <c r="S2376" s="39"/>
    </row>
    <row r="2377" spans="1:20" s="40" customFormat="1" ht="12" outlineLevel="4">
      <c r="A2377" s="49"/>
      <c r="B2377" s="50"/>
      <c r="C2377" s="50"/>
      <c r="D2377" s="51"/>
      <c r="E2377" s="52"/>
      <c r="F2377" s="53" t="s">
        <v>1998</v>
      </c>
      <c r="G2377" s="51"/>
      <c r="H2377" s="54">
        <v>2</v>
      </c>
      <c r="I2377" s="55"/>
      <c r="J2377" s="56"/>
      <c r="K2377" s="54"/>
      <c r="L2377" s="54"/>
      <c r="M2377" s="54"/>
      <c r="N2377" s="54"/>
      <c r="O2377" s="56"/>
      <c r="P2377" s="56"/>
      <c r="Q2377" s="56"/>
      <c r="R2377" s="38"/>
      <c r="S2377" s="39"/>
    </row>
    <row r="2378" spans="1:20" s="40" customFormat="1" ht="12" outlineLevel="4">
      <c r="A2378" s="49"/>
      <c r="B2378" s="50"/>
      <c r="C2378" s="50"/>
      <c r="D2378" s="51"/>
      <c r="E2378" s="52"/>
      <c r="F2378" s="53" t="s">
        <v>1999</v>
      </c>
      <c r="G2378" s="51"/>
      <c r="H2378" s="54">
        <v>2</v>
      </c>
      <c r="I2378" s="55"/>
      <c r="J2378" s="56"/>
      <c r="K2378" s="54"/>
      <c r="L2378" s="54"/>
      <c r="M2378" s="54"/>
      <c r="N2378" s="54"/>
      <c r="O2378" s="56"/>
      <c r="P2378" s="56"/>
      <c r="Q2378" s="56"/>
      <c r="R2378" s="38"/>
      <c r="S2378" s="39"/>
    </row>
    <row r="2379" spans="1:20" s="40" customFormat="1" ht="12" outlineLevel="4">
      <c r="A2379" s="49"/>
      <c r="B2379" s="50"/>
      <c r="C2379" s="50"/>
      <c r="D2379" s="51"/>
      <c r="E2379" s="52"/>
      <c r="F2379" s="53" t="s">
        <v>2000</v>
      </c>
      <c r="G2379" s="51"/>
      <c r="H2379" s="54">
        <v>9</v>
      </c>
      <c r="I2379" s="55"/>
      <c r="J2379" s="56"/>
      <c r="K2379" s="54"/>
      <c r="L2379" s="54"/>
      <c r="M2379" s="54"/>
      <c r="N2379" s="54"/>
      <c r="O2379" s="56"/>
      <c r="P2379" s="56"/>
      <c r="Q2379" s="56"/>
      <c r="R2379" s="38"/>
      <c r="S2379" s="39"/>
    </row>
    <row r="2380" spans="1:20" s="40" customFormat="1" ht="12" outlineLevel="4">
      <c r="A2380" s="49"/>
      <c r="B2380" s="50"/>
      <c r="C2380" s="50"/>
      <c r="D2380" s="51"/>
      <c r="E2380" s="52"/>
      <c r="F2380" s="53" t="s">
        <v>2001</v>
      </c>
      <c r="G2380" s="51"/>
      <c r="H2380" s="54">
        <v>2</v>
      </c>
      <c r="I2380" s="55"/>
      <c r="J2380" s="56"/>
      <c r="K2380" s="54"/>
      <c r="L2380" s="54"/>
      <c r="M2380" s="54"/>
      <c r="N2380" s="54"/>
      <c r="O2380" s="56"/>
      <c r="P2380" s="56"/>
      <c r="Q2380" s="56"/>
      <c r="R2380" s="38"/>
      <c r="S2380" s="39"/>
    </row>
    <row r="2381" spans="1:20" s="40" customFormat="1" ht="12" outlineLevel="4">
      <c r="A2381" s="49"/>
      <c r="B2381" s="50"/>
      <c r="C2381" s="50"/>
      <c r="D2381" s="51"/>
      <c r="E2381" s="52"/>
      <c r="F2381" s="53" t="s">
        <v>2002</v>
      </c>
      <c r="G2381" s="51"/>
      <c r="H2381" s="54">
        <v>2</v>
      </c>
      <c r="I2381" s="55"/>
      <c r="J2381" s="56"/>
      <c r="K2381" s="54"/>
      <c r="L2381" s="54"/>
      <c r="M2381" s="54"/>
      <c r="N2381" s="54"/>
      <c r="O2381" s="56"/>
      <c r="P2381" s="56"/>
      <c r="Q2381" s="56"/>
      <c r="R2381" s="38"/>
      <c r="S2381" s="39"/>
    </row>
    <row r="2382" spans="1:20" s="40" customFormat="1" ht="12" outlineLevel="4">
      <c r="A2382" s="49"/>
      <c r="B2382" s="50"/>
      <c r="C2382" s="50"/>
      <c r="D2382" s="51"/>
      <c r="E2382" s="52"/>
      <c r="F2382" s="53" t="s">
        <v>2003</v>
      </c>
      <c r="G2382" s="51"/>
      <c r="H2382" s="54">
        <v>1</v>
      </c>
      <c r="I2382" s="55"/>
      <c r="J2382" s="56"/>
      <c r="K2382" s="54"/>
      <c r="L2382" s="54"/>
      <c r="M2382" s="54"/>
      <c r="N2382" s="54"/>
      <c r="O2382" s="56"/>
      <c r="P2382" s="56"/>
      <c r="Q2382" s="56"/>
      <c r="R2382" s="38"/>
      <c r="S2382" s="39"/>
    </row>
    <row r="2383" spans="1:20" s="40" customFormat="1" ht="12" outlineLevel="4">
      <c r="A2383" s="49"/>
      <c r="B2383" s="50"/>
      <c r="C2383" s="50"/>
      <c r="D2383" s="51"/>
      <c r="E2383" s="52"/>
      <c r="F2383" s="53" t="s">
        <v>2004</v>
      </c>
      <c r="G2383" s="51"/>
      <c r="H2383" s="54">
        <v>0</v>
      </c>
      <c r="I2383" s="55"/>
      <c r="J2383" s="56"/>
      <c r="K2383" s="54"/>
      <c r="L2383" s="54"/>
      <c r="M2383" s="54"/>
      <c r="N2383" s="54"/>
      <c r="O2383" s="56"/>
      <c r="P2383" s="56"/>
      <c r="Q2383" s="56"/>
      <c r="R2383" s="38"/>
      <c r="S2383" s="39"/>
    </row>
    <row r="2384" spans="1:20" s="40" customFormat="1" ht="7.5" customHeight="1" outlineLevel="4">
      <c r="A2384" s="39"/>
      <c r="B2384" s="57"/>
      <c r="C2384" s="58"/>
      <c r="D2384" s="59"/>
      <c r="E2384" s="60"/>
      <c r="F2384" s="61"/>
      <c r="G2384" s="59"/>
      <c r="H2384" s="62"/>
      <c r="I2384" s="63"/>
      <c r="J2384" s="64"/>
      <c r="K2384" s="65"/>
      <c r="L2384" s="65"/>
      <c r="M2384" s="65"/>
      <c r="N2384" s="65"/>
      <c r="O2384" s="64"/>
      <c r="P2384" s="64"/>
      <c r="Q2384" s="64"/>
      <c r="R2384" s="38"/>
      <c r="S2384" s="39"/>
    </row>
    <row r="2385" spans="1:20" s="40" customFormat="1" ht="36" outlineLevel="3">
      <c r="A2385" s="41"/>
      <c r="B2385" s="42"/>
      <c r="C2385" s="43">
        <v>11</v>
      </c>
      <c r="D2385" s="44" t="s">
        <v>123</v>
      </c>
      <c r="E2385" s="45" t="s">
        <v>2005</v>
      </c>
      <c r="F2385" s="46" t="s">
        <v>2006</v>
      </c>
      <c r="G2385" s="44" t="s">
        <v>130</v>
      </c>
      <c r="H2385" s="47">
        <v>226.33860000000001</v>
      </c>
      <c r="I2385" s="72"/>
      <c r="J2385" s="48">
        <f>H2385*I2385</f>
        <v>0</v>
      </c>
      <c r="K2385" s="47">
        <v>3.2000000000000002E-3</v>
      </c>
      <c r="L2385" s="47">
        <f>H2385*K2385</f>
        <v>0.72428352000000007</v>
      </c>
      <c r="M2385" s="47"/>
      <c r="N2385" s="47">
        <f>H2385*M2385</f>
        <v>0</v>
      </c>
      <c r="O2385" s="48">
        <v>21</v>
      </c>
      <c r="P2385" s="48">
        <f>J2385*(O2385/100)</f>
        <v>0</v>
      </c>
      <c r="Q2385" s="48">
        <f>J2385+P2385</f>
        <v>0</v>
      </c>
      <c r="R2385" s="39"/>
      <c r="S2385" s="39"/>
      <c r="T2385" s="39"/>
    </row>
    <row r="2386" spans="1:20" s="40" customFormat="1" ht="12" outlineLevel="4">
      <c r="A2386" s="49"/>
      <c r="B2386" s="50"/>
      <c r="C2386" s="50"/>
      <c r="D2386" s="51"/>
      <c r="E2386" s="52" t="s">
        <v>14</v>
      </c>
      <c r="F2386" s="53" t="s">
        <v>2007</v>
      </c>
      <c r="G2386" s="51"/>
      <c r="H2386" s="54">
        <v>191.99</v>
      </c>
      <c r="I2386" s="55"/>
      <c r="J2386" s="56"/>
      <c r="K2386" s="54"/>
      <c r="L2386" s="54"/>
      <c r="M2386" s="54"/>
      <c r="N2386" s="54"/>
      <c r="O2386" s="56"/>
      <c r="P2386" s="56"/>
      <c r="Q2386" s="56"/>
      <c r="R2386" s="38"/>
      <c r="S2386" s="39"/>
    </row>
    <row r="2387" spans="1:20" s="40" customFormat="1" ht="12" outlineLevel="4">
      <c r="A2387" s="49"/>
      <c r="B2387" s="50"/>
      <c r="C2387" s="50"/>
      <c r="D2387" s="51"/>
      <c r="E2387" s="52"/>
      <c r="F2387" s="53" t="s">
        <v>2008</v>
      </c>
      <c r="G2387" s="51"/>
      <c r="H2387" s="54">
        <v>10.6724</v>
      </c>
      <c r="I2387" s="55"/>
      <c r="J2387" s="56"/>
      <c r="K2387" s="54"/>
      <c r="L2387" s="54"/>
      <c r="M2387" s="54"/>
      <c r="N2387" s="54"/>
      <c r="O2387" s="56"/>
      <c r="P2387" s="56"/>
      <c r="Q2387" s="56"/>
      <c r="R2387" s="38"/>
      <c r="S2387" s="39"/>
    </row>
    <row r="2388" spans="1:20" s="40" customFormat="1" ht="12" outlineLevel="4">
      <c r="A2388" s="49"/>
      <c r="B2388" s="50"/>
      <c r="C2388" s="50"/>
      <c r="D2388" s="51"/>
      <c r="E2388" s="52"/>
      <c r="F2388" s="53" t="s">
        <v>2009</v>
      </c>
      <c r="G2388" s="51"/>
      <c r="H2388" s="54">
        <v>2.2000000000000002</v>
      </c>
      <c r="I2388" s="55"/>
      <c r="J2388" s="56"/>
      <c r="K2388" s="54"/>
      <c r="L2388" s="54"/>
      <c r="M2388" s="54"/>
      <c r="N2388" s="54"/>
      <c r="O2388" s="56"/>
      <c r="P2388" s="56"/>
      <c r="Q2388" s="56"/>
      <c r="R2388" s="38"/>
      <c r="S2388" s="39"/>
    </row>
    <row r="2389" spans="1:20" s="40" customFormat="1" ht="12" outlineLevel="4">
      <c r="A2389" s="49"/>
      <c r="B2389" s="50"/>
      <c r="C2389" s="50"/>
      <c r="D2389" s="51"/>
      <c r="E2389" s="52"/>
      <c r="F2389" s="53" t="s">
        <v>2010</v>
      </c>
      <c r="G2389" s="51"/>
      <c r="H2389" s="54">
        <v>0.9</v>
      </c>
      <c r="I2389" s="55"/>
      <c r="J2389" s="56"/>
      <c r="K2389" s="54"/>
      <c r="L2389" s="54"/>
      <c r="M2389" s="54"/>
      <c r="N2389" s="54"/>
      <c r="O2389" s="56"/>
      <c r="P2389" s="56"/>
      <c r="Q2389" s="56"/>
      <c r="R2389" s="38"/>
      <c r="S2389" s="39"/>
    </row>
    <row r="2390" spans="1:20" s="40" customFormat="1" ht="12" outlineLevel="4">
      <c r="A2390" s="49"/>
      <c r="B2390" s="50"/>
      <c r="C2390" s="50"/>
      <c r="D2390" s="51"/>
      <c r="E2390" s="52"/>
      <c r="F2390" s="53" t="s">
        <v>437</v>
      </c>
      <c r="G2390" s="51"/>
      <c r="H2390" s="54">
        <v>205.76240000000001</v>
      </c>
      <c r="I2390" s="55"/>
      <c r="J2390" s="56"/>
      <c r="K2390" s="54"/>
      <c r="L2390" s="54"/>
      <c r="M2390" s="54"/>
      <c r="N2390" s="54"/>
      <c r="O2390" s="56"/>
      <c r="P2390" s="56"/>
      <c r="Q2390" s="56"/>
      <c r="R2390" s="38"/>
      <c r="S2390" s="39"/>
    </row>
    <row r="2391" spans="1:20" s="40" customFormat="1" ht="12" outlineLevel="4">
      <c r="A2391" s="49"/>
      <c r="B2391" s="50"/>
      <c r="C2391" s="50"/>
      <c r="D2391" s="51"/>
      <c r="E2391" s="52"/>
      <c r="F2391" s="53" t="s">
        <v>2011</v>
      </c>
      <c r="G2391" s="51"/>
      <c r="H2391" s="54">
        <v>20.5762</v>
      </c>
      <c r="I2391" s="55"/>
      <c r="J2391" s="56"/>
      <c r="K2391" s="54"/>
      <c r="L2391" s="54"/>
      <c r="M2391" s="54"/>
      <c r="N2391" s="54"/>
      <c r="O2391" s="56"/>
      <c r="P2391" s="56"/>
      <c r="Q2391" s="56"/>
      <c r="R2391" s="38"/>
      <c r="S2391" s="39"/>
    </row>
    <row r="2392" spans="1:20" s="40" customFormat="1" ht="7.5" customHeight="1" outlineLevel="4">
      <c r="A2392" s="39"/>
      <c r="B2392" s="57"/>
      <c r="C2392" s="58"/>
      <c r="D2392" s="59"/>
      <c r="E2392" s="60"/>
      <c r="F2392" s="61"/>
      <c r="G2392" s="59"/>
      <c r="H2392" s="62"/>
      <c r="I2392" s="63"/>
      <c r="J2392" s="64"/>
      <c r="K2392" s="65"/>
      <c r="L2392" s="65"/>
      <c r="M2392" s="65"/>
      <c r="N2392" s="65"/>
      <c r="O2392" s="64"/>
      <c r="P2392" s="64"/>
      <c r="Q2392" s="64"/>
      <c r="R2392" s="38"/>
      <c r="S2392" s="39"/>
    </row>
    <row r="2393" spans="1:20" s="40" customFormat="1" ht="12" outlineLevel="3">
      <c r="A2393" s="41"/>
      <c r="B2393" s="42"/>
      <c r="C2393" s="43">
        <v>12</v>
      </c>
      <c r="D2393" s="44" t="s">
        <v>79</v>
      </c>
      <c r="E2393" s="45" t="s">
        <v>2012</v>
      </c>
      <c r="F2393" s="46" t="s">
        <v>2013</v>
      </c>
      <c r="G2393" s="44" t="s">
        <v>176</v>
      </c>
      <c r="H2393" s="47">
        <v>133.405</v>
      </c>
      <c r="I2393" s="72"/>
      <c r="J2393" s="48">
        <f>H2393*I2393</f>
        <v>0</v>
      </c>
      <c r="K2393" s="47">
        <v>3.0000000000000001E-5</v>
      </c>
      <c r="L2393" s="47">
        <f>H2393*K2393</f>
        <v>4.0021500000000003E-3</v>
      </c>
      <c r="M2393" s="47"/>
      <c r="N2393" s="47">
        <f>H2393*M2393</f>
        <v>0</v>
      </c>
      <c r="O2393" s="48">
        <v>21</v>
      </c>
      <c r="P2393" s="48">
        <f>J2393*(O2393/100)</f>
        <v>0</v>
      </c>
      <c r="Q2393" s="48">
        <f>J2393+P2393</f>
        <v>0</v>
      </c>
      <c r="R2393" s="39"/>
      <c r="S2393" s="39"/>
      <c r="T2393" s="39"/>
    </row>
    <row r="2394" spans="1:20" s="40" customFormat="1" ht="24" outlineLevel="3">
      <c r="A2394" s="41"/>
      <c r="B2394" s="42"/>
      <c r="C2394" s="43">
        <v>13</v>
      </c>
      <c r="D2394" s="44" t="s">
        <v>123</v>
      </c>
      <c r="E2394" s="45" t="s">
        <v>2014</v>
      </c>
      <c r="F2394" s="46" t="s">
        <v>2015</v>
      </c>
      <c r="G2394" s="44" t="s">
        <v>176</v>
      </c>
      <c r="H2394" s="47">
        <v>140.07525000000001</v>
      </c>
      <c r="I2394" s="72"/>
      <c r="J2394" s="48">
        <f>H2394*I2394</f>
        <v>0</v>
      </c>
      <c r="K2394" s="47">
        <v>3.8000000000000002E-4</v>
      </c>
      <c r="L2394" s="47">
        <f>H2394*K2394</f>
        <v>5.322859500000001E-2</v>
      </c>
      <c r="M2394" s="47"/>
      <c r="N2394" s="47">
        <f>H2394*M2394</f>
        <v>0</v>
      </c>
      <c r="O2394" s="48">
        <v>21</v>
      </c>
      <c r="P2394" s="48">
        <f>J2394*(O2394/100)</f>
        <v>0</v>
      </c>
      <c r="Q2394" s="48">
        <f>J2394+P2394</f>
        <v>0</v>
      </c>
      <c r="R2394" s="39"/>
      <c r="S2394" s="39"/>
      <c r="T2394" s="39"/>
    </row>
    <row r="2395" spans="1:20" s="40" customFormat="1" ht="12" outlineLevel="4">
      <c r="A2395" s="49"/>
      <c r="B2395" s="50"/>
      <c r="C2395" s="50"/>
      <c r="D2395" s="51"/>
      <c r="E2395" s="52" t="s">
        <v>14</v>
      </c>
      <c r="F2395" s="53" t="s">
        <v>2016</v>
      </c>
      <c r="G2395" s="51"/>
      <c r="H2395" s="54">
        <v>133.405</v>
      </c>
      <c r="I2395" s="55"/>
      <c r="J2395" s="56"/>
      <c r="K2395" s="54"/>
      <c r="L2395" s="54"/>
      <c r="M2395" s="54"/>
      <c r="N2395" s="54"/>
      <c r="O2395" s="56"/>
      <c r="P2395" s="56"/>
      <c r="Q2395" s="56"/>
      <c r="R2395" s="38"/>
      <c r="S2395" s="39"/>
    </row>
    <row r="2396" spans="1:20" s="40" customFormat="1" ht="12" outlineLevel="4">
      <c r="A2396" s="49"/>
      <c r="B2396" s="50"/>
      <c r="C2396" s="50"/>
      <c r="D2396" s="51"/>
      <c r="E2396" s="52"/>
      <c r="F2396" s="53" t="s">
        <v>2017</v>
      </c>
      <c r="G2396" s="51"/>
      <c r="H2396" s="54">
        <v>6.6702500000000002</v>
      </c>
      <c r="I2396" s="55"/>
      <c r="J2396" s="56"/>
      <c r="K2396" s="54"/>
      <c r="L2396" s="54"/>
      <c r="M2396" s="54"/>
      <c r="N2396" s="54"/>
      <c r="O2396" s="56"/>
      <c r="P2396" s="56"/>
      <c r="Q2396" s="56"/>
      <c r="R2396" s="38"/>
      <c r="S2396" s="39"/>
    </row>
    <row r="2397" spans="1:20" s="40" customFormat="1" ht="7.5" customHeight="1" outlineLevel="4">
      <c r="A2397" s="39"/>
      <c r="B2397" s="57"/>
      <c r="C2397" s="58"/>
      <c r="D2397" s="59"/>
      <c r="E2397" s="60"/>
      <c r="F2397" s="61"/>
      <c r="G2397" s="59"/>
      <c r="H2397" s="62"/>
      <c r="I2397" s="63"/>
      <c r="J2397" s="64"/>
      <c r="K2397" s="65"/>
      <c r="L2397" s="65"/>
      <c r="M2397" s="65"/>
      <c r="N2397" s="65"/>
      <c r="O2397" s="64"/>
      <c r="P2397" s="64"/>
      <c r="Q2397" s="64"/>
      <c r="R2397" s="38"/>
      <c r="S2397" s="39"/>
    </row>
    <row r="2398" spans="1:20" s="40" customFormat="1" ht="12" outlineLevel="3">
      <c r="A2398" s="41"/>
      <c r="B2398" s="42"/>
      <c r="C2398" s="43">
        <v>14</v>
      </c>
      <c r="D2398" s="44" t="s">
        <v>79</v>
      </c>
      <c r="E2398" s="45" t="s">
        <v>2018</v>
      </c>
      <c r="F2398" s="46" t="s">
        <v>2019</v>
      </c>
      <c r="G2398" s="44" t="s">
        <v>112</v>
      </c>
      <c r="H2398" s="47">
        <v>2.1525975150000001</v>
      </c>
      <c r="I2398" s="72"/>
      <c r="J2398" s="48">
        <f>H2398*I2398</f>
        <v>0</v>
      </c>
      <c r="K2398" s="47"/>
      <c r="L2398" s="47">
        <f>H2398*K2398</f>
        <v>0</v>
      </c>
      <c r="M2398" s="47"/>
      <c r="N2398" s="47">
        <f>H2398*M2398</f>
        <v>0</v>
      </c>
      <c r="O2398" s="48">
        <v>21</v>
      </c>
      <c r="P2398" s="48">
        <f>J2398*(O2398/100)</f>
        <v>0</v>
      </c>
      <c r="Q2398" s="48">
        <f>J2398+P2398</f>
        <v>0</v>
      </c>
      <c r="R2398" s="39"/>
      <c r="S2398" s="39"/>
      <c r="T2398" s="39"/>
    </row>
    <row r="2399" spans="1:20" s="40" customFormat="1" ht="12" outlineLevel="3">
      <c r="B2399" s="38"/>
      <c r="C2399" s="38"/>
      <c r="D2399" s="38"/>
      <c r="E2399" s="38"/>
      <c r="F2399" s="38"/>
      <c r="G2399" s="38"/>
      <c r="H2399" s="38"/>
      <c r="I2399" s="39"/>
      <c r="J2399" s="39"/>
      <c r="K2399" s="38"/>
      <c r="L2399" s="38"/>
      <c r="M2399" s="38"/>
      <c r="N2399" s="38"/>
      <c r="O2399" s="38"/>
      <c r="P2399" s="39"/>
      <c r="Q2399" s="39"/>
    </row>
    <row r="2400" spans="1:20" s="40" customFormat="1" ht="12" outlineLevel="2">
      <c r="A2400" s="16" t="s">
        <v>60</v>
      </c>
      <c r="B2400" s="29">
        <v>3</v>
      </c>
      <c r="C2400" s="30"/>
      <c r="D2400" s="31" t="s">
        <v>78</v>
      </c>
      <c r="E2400" s="31"/>
      <c r="F2400" s="17" t="s">
        <v>61</v>
      </c>
      <c r="G2400" s="31"/>
      <c r="H2400" s="32"/>
      <c r="I2400" s="33"/>
      <c r="J2400" s="18">
        <f>SUBTOTAL(9,J2401:J2492)</f>
        <v>0</v>
      </c>
      <c r="K2400" s="32"/>
      <c r="L2400" s="19">
        <f>SUBTOTAL(9,L2401:L2492)</f>
        <v>8.8305474000000022</v>
      </c>
      <c r="M2400" s="32"/>
      <c r="N2400" s="19">
        <f>SUBTOTAL(9,N2401:N2492)</f>
        <v>0</v>
      </c>
      <c r="O2400" s="34"/>
      <c r="P2400" s="18">
        <f>SUBTOTAL(9,P2401:P2492)</f>
        <v>0</v>
      </c>
      <c r="Q2400" s="18">
        <f>SUBTOTAL(9,Q2401:Q2492)</f>
        <v>0</v>
      </c>
      <c r="R2400" s="38"/>
      <c r="S2400" s="39"/>
      <c r="T2400" s="39"/>
    </row>
    <row r="2401" spans="1:20" s="40" customFormat="1" ht="12" outlineLevel="3">
      <c r="A2401" s="41"/>
      <c r="B2401" s="42"/>
      <c r="C2401" s="43">
        <v>1</v>
      </c>
      <c r="D2401" s="44" t="s">
        <v>79</v>
      </c>
      <c r="E2401" s="45" t="s">
        <v>2020</v>
      </c>
      <c r="F2401" s="46" t="s">
        <v>2021</v>
      </c>
      <c r="G2401" s="44" t="s">
        <v>130</v>
      </c>
      <c r="H2401" s="47">
        <v>358.774</v>
      </c>
      <c r="I2401" s="72"/>
      <c r="J2401" s="48">
        <f>H2401*I2401</f>
        <v>0</v>
      </c>
      <c r="K2401" s="47">
        <v>2.9999999999999997E-4</v>
      </c>
      <c r="L2401" s="47">
        <f>H2401*K2401</f>
        <v>0.1076322</v>
      </c>
      <c r="M2401" s="47"/>
      <c r="N2401" s="47">
        <f>H2401*M2401</f>
        <v>0</v>
      </c>
      <c r="O2401" s="48">
        <v>21</v>
      </c>
      <c r="P2401" s="48">
        <f>J2401*(O2401/100)</f>
        <v>0</v>
      </c>
      <c r="Q2401" s="48">
        <f>J2401+P2401</f>
        <v>0</v>
      </c>
      <c r="R2401" s="39"/>
      <c r="S2401" s="39"/>
      <c r="T2401" s="39"/>
    </row>
    <row r="2402" spans="1:20" s="40" customFormat="1" ht="12" outlineLevel="3">
      <c r="A2402" s="41"/>
      <c r="B2402" s="42"/>
      <c r="C2402" s="43">
        <v>2</v>
      </c>
      <c r="D2402" s="44" t="s">
        <v>79</v>
      </c>
      <c r="E2402" s="45" t="s">
        <v>2022</v>
      </c>
      <c r="F2402" s="46" t="s">
        <v>2023</v>
      </c>
      <c r="G2402" s="44" t="s">
        <v>130</v>
      </c>
      <c r="H2402" s="47">
        <v>358.74400000000003</v>
      </c>
      <c r="I2402" s="72"/>
      <c r="J2402" s="48">
        <f>H2402*I2402</f>
        <v>0</v>
      </c>
      <c r="K2402" s="47">
        <v>4.4999999999999997E-3</v>
      </c>
      <c r="L2402" s="47">
        <f>H2402*K2402</f>
        <v>1.6143479999999999</v>
      </c>
      <c r="M2402" s="47"/>
      <c r="N2402" s="47">
        <f>H2402*M2402</f>
        <v>0</v>
      </c>
      <c r="O2402" s="48">
        <v>21</v>
      </c>
      <c r="P2402" s="48">
        <f>J2402*(O2402/100)</f>
        <v>0</v>
      </c>
      <c r="Q2402" s="48">
        <f>J2402+P2402</f>
        <v>0</v>
      </c>
      <c r="R2402" s="39"/>
      <c r="S2402" s="39"/>
      <c r="T2402" s="39"/>
    </row>
    <row r="2403" spans="1:20" s="40" customFormat="1" ht="12" outlineLevel="3">
      <c r="A2403" s="41"/>
      <c r="B2403" s="42"/>
      <c r="C2403" s="43">
        <v>3</v>
      </c>
      <c r="D2403" s="44" t="s">
        <v>79</v>
      </c>
      <c r="E2403" s="45" t="s">
        <v>2024</v>
      </c>
      <c r="F2403" s="46" t="s">
        <v>2025</v>
      </c>
      <c r="G2403" s="44" t="s">
        <v>130</v>
      </c>
      <c r="H2403" s="47">
        <v>176.80720000000002</v>
      </c>
      <c r="I2403" s="72"/>
      <c r="J2403" s="48">
        <f>H2403*I2403</f>
        <v>0</v>
      </c>
      <c r="K2403" s="47">
        <v>1.5E-3</v>
      </c>
      <c r="L2403" s="47">
        <f>H2403*K2403</f>
        <v>0.26521080000000002</v>
      </c>
      <c r="M2403" s="47"/>
      <c r="N2403" s="47">
        <f>H2403*M2403</f>
        <v>0</v>
      </c>
      <c r="O2403" s="48">
        <v>21</v>
      </c>
      <c r="P2403" s="48">
        <f>J2403*(O2403/100)</f>
        <v>0</v>
      </c>
      <c r="Q2403" s="48">
        <f>J2403+P2403</f>
        <v>0</v>
      </c>
      <c r="R2403" s="39"/>
      <c r="S2403" s="39"/>
      <c r="T2403" s="39"/>
    </row>
    <row r="2404" spans="1:20" s="40" customFormat="1" ht="12" outlineLevel="4">
      <c r="A2404" s="49"/>
      <c r="B2404" s="50"/>
      <c r="C2404" s="50"/>
      <c r="D2404" s="51"/>
      <c r="E2404" s="52" t="s">
        <v>14</v>
      </c>
      <c r="F2404" s="53" t="s">
        <v>264</v>
      </c>
      <c r="G2404" s="51"/>
      <c r="H2404" s="54">
        <v>0</v>
      </c>
      <c r="I2404" s="55"/>
      <c r="J2404" s="56"/>
      <c r="K2404" s="54"/>
      <c r="L2404" s="54"/>
      <c r="M2404" s="54"/>
      <c r="N2404" s="54"/>
      <c r="O2404" s="56"/>
      <c r="P2404" s="56"/>
      <c r="Q2404" s="56"/>
      <c r="R2404" s="38"/>
      <c r="S2404" s="39"/>
    </row>
    <row r="2405" spans="1:20" s="40" customFormat="1" ht="12" outlineLevel="4">
      <c r="A2405" s="49"/>
      <c r="B2405" s="50"/>
      <c r="C2405" s="50"/>
      <c r="D2405" s="51"/>
      <c r="E2405" s="52"/>
      <c r="F2405" s="53" t="s">
        <v>2026</v>
      </c>
      <c r="G2405" s="51"/>
      <c r="H2405" s="54">
        <v>34.072800000000008</v>
      </c>
      <c r="I2405" s="55"/>
      <c r="J2405" s="56"/>
      <c r="K2405" s="54"/>
      <c r="L2405" s="54"/>
      <c r="M2405" s="54"/>
      <c r="N2405" s="54"/>
      <c r="O2405" s="56"/>
      <c r="P2405" s="56"/>
      <c r="Q2405" s="56"/>
      <c r="R2405" s="38"/>
      <c r="S2405" s="39"/>
    </row>
    <row r="2406" spans="1:20" s="40" customFormat="1" ht="12" outlineLevel="4">
      <c r="A2406" s="49"/>
      <c r="B2406" s="50"/>
      <c r="C2406" s="50"/>
      <c r="D2406" s="51"/>
      <c r="E2406" s="52"/>
      <c r="F2406" s="53" t="s">
        <v>2027</v>
      </c>
      <c r="G2406" s="51"/>
      <c r="H2406" s="54">
        <v>50.765999999999998</v>
      </c>
      <c r="I2406" s="55"/>
      <c r="J2406" s="56"/>
      <c r="K2406" s="54"/>
      <c r="L2406" s="54"/>
      <c r="M2406" s="54"/>
      <c r="N2406" s="54"/>
      <c r="O2406" s="56"/>
      <c r="P2406" s="56"/>
      <c r="Q2406" s="56"/>
      <c r="R2406" s="38"/>
      <c r="S2406" s="39"/>
    </row>
    <row r="2407" spans="1:20" s="40" customFormat="1" ht="12" outlineLevel="4">
      <c r="A2407" s="49"/>
      <c r="B2407" s="50"/>
      <c r="C2407" s="50"/>
      <c r="D2407" s="51"/>
      <c r="E2407" s="52"/>
      <c r="F2407" s="53" t="s">
        <v>2028</v>
      </c>
      <c r="G2407" s="51"/>
      <c r="H2407" s="54">
        <v>35.063000000000002</v>
      </c>
      <c r="I2407" s="55"/>
      <c r="J2407" s="56"/>
      <c r="K2407" s="54"/>
      <c r="L2407" s="54"/>
      <c r="M2407" s="54"/>
      <c r="N2407" s="54"/>
      <c r="O2407" s="56"/>
      <c r="P2407" s="56"/>
      <c r="Q2407" s="56"/>
      <c r="R2407" s="38"/>
      <c r="S2407" s="39"/>
    </row>
    <row r="2408" spans="1:20" s="40" customFormat="1" ht="12" outlineLevel="4">
      <c r="A2408" s="49"/>
      <c r="B2408" s="50"/>
      <c r="C2408" s="50"/>
      <c r="D2408" s="51"/>
      <c r="E2408" s="52"/>
      <c r="F2408" s="53" t="s">
        <v>3314</v>
      </c>
      <c r="G2408" s="51"/>
      <c r="H2408" s="54">
        <v>3.444</v>
      </c>
      <c r="I2408" s="55"/>
      <c r="J2408" s="56"/>
      <c r="K2408" s="54"/>
      <c r="L2408" s="54"/>
      <c r="M2408" s="54"/>
      <c r="N2408" s="54"/>
      <c r="O2408" s="56"/>
      <c r="P2408" s="56"/>
      <c r="Q2408" s="56"/>
      <c r="R2408" s="38"/>
      <c r="S2408" s="39"/>
    </row>
    <row r="2409" spans="1:20" s="40" customFormat="1" ht="12" outlineLevel="4">
      <c r="A2409" s="49"/>
      <c r="B2409" s="50"/>
      <c r="C2409" s="50"/>
      <c r="D2409" s="51"/>
      <c r="E2409" s="52"/>
      <c r="F2409" s="53" t="s">
        <v>3315</v>
      </c>
      <c r="G2409" s="51"/>
      <c r="H2409" s="54">
        <v>3.78</v>
      </c>
      <c r="I2409" s="55"/>
      <c r="J2409" s="56"/>
      <c r="K2409" s="54"/>
      <c r="L2409" s="54"/>
      <c r="M2409" s="54"/>
      <c r="N2409" s="54"/>
      <c r="O2409" s="56"/>
      <c r="P2409" s="56"/>
      <c r="Q2409" s="56"/>
      <c r="R2409" s="38"/>
      <c r="S2409" s="39"/>
    </row>
    <row r="2410" spans="1:20" s="40" customFormat="1" ht="12" outlineLevel="4">
      <c r="A2410" s="49"/>
      <c r="B2410" s="50"/>
      <c r="C2410" s="50"/>
      <c r="D2410" s="51"/>
      <c r="E2410" s="52"/>
      <c r="F2410" s="53"/>
      <c r="G2410" s="51"/>
      <c r="H2410" s="54">
        <v>0</v>
      </c>
      <c r="I2410" s="55"/>
      <c r="J2410" s="56"/>
      <c r="K2410" s="54"/>
      <c r="L2410" s="54"/>
      <c r="M2410" s="54"/>
      <c r="N2410" s="54"/>
      <c r="O2410" s="56"/>
      <c r="P2410" s="56"/>
      <c r="Q2410" s="56"/>
      <c r="R2410" s="38"/>
      <c r="S2410" s="39"/>
    </row>
    <row r="2411" spans="1:20" s="40" customFormat="1" ht="12" outlineLevel="4">
      <c r="A2411" s="49"/>
      <c r="B2411" s="50"/>
      <c r="C2411" s="50"/>
      <c r="D2411" s="51"/>
      <c r="E2411" s="52"/>
      <c r="F2411" s="53" t="s">
        <v>272</v>
      </c>
      <c r="G2411" s="51"/>
      <c r="H2411" s="54">
        <v>0</v>
      </c>
      <c r="I2411" s="55"/>
      <c r="J2411" s="56"/>
      <c r="K2411" s="54"/>
      <c r="L2411" s="54"/>
      <c r="M2411" s="54"/>
      <c r="N2411" s="54"/>
      <c r="O2411" s="56"/>
      <c r="P2411" s="56"/>
      <c r="Q2411" s="56"/>
      <c r="R2411" s="38"/>
      <c r="S2411" s="39"/>
    </row>
    <row r="2412" spans="1:20" s="40" customFormat="1" ht="12" outlineLevel="4">
      <c r="A2412" s="49"/>
      <c r="B2412" s="50"/>
      <c r="C2412" s="50"/>
      <c r="D2412" s="51"/>
      <c r="E2412" s="52"/>
      <c r="F2412" s="53" t="s">
        <v>3316</v>
      </c>
      <c r="G2412" s="51"/>
      <c r="H2412" s="54">
        <v>3.66</v>
      </c>
      <c r="I2412" s="55"/>
      <c r="J2412" s="56"/>
      <c r="K2412" s="54"/>
      <c r="L2412" s="54"/>
      <c r="M2412" s="54"/>
      <c r="N2412" s="54"/>
      <c r="O2412" s="56"/>
      <c r="P2412" s="56"/>
      <c r="Q2412" s="56"/>
      <c r="R2412" s="38"/>
      <c r="S2412" s="39"/>
    </row>
    <row r="2413" spans="1:20" s="40" customFormat="1" ht="12" outlineLevel="4">
      <c r="A2413" s="49"/>
      <c r="B2413" s="50"/>
      <c r="C2413" s="50"/>
      <c r="D2413" s="51"/>
      <c r="E2413" s="52"/>
      <c r="F2413" s="53" t="s">
        <v>3317</v>
      </c>
      <c r="G2413" s="51"/>
      <c r="H2413" s="54">
        <v>3.54</v>
      </c>
      <c r="I2413" s="55"/>
      <c r="J2413" s="56"/>
      <c r="K2413" s="54"/>
      <c r="L2413" s="54"/>
      <c r="M2413" s="54"/>
      <c r="N2413" s="54"/>
      <c r="O2413" s="56"/>
      <c r="P2413" s="56"/>
      <c r="Q2413" s="56"/>
      <c r="R2413" s="38"/>
      <c r="S2413" s="39"/>
    </row>
    <row r="2414" spans="1:20" s="40" customFormat="1" ht="12" outlineLevel="4">
      <c r="A2414" s="49"/>
      <c r="B2414" s="50"/>
      <c r="C2414" s="50"/>
      <c r="D2414" s="51"/>
      <c r="E2414" s="52"/>
      <c r="F2414" s="53" t="s">
        <v>2029</v>
      </c>
      <c r="G2414" s="51"/>
      <c r="H2414" s="54">
        <v>26.596999999999998</v>
      </c>
      <c r="I2414" s="55"/>
      <c r="J2414" s="56"/>
      <c r="K2414" s="54"/>
      <c r="L2414" s="54"/>
      <c r="M2414" s="54"/>
      <c r="N2414" s="54"/>
      <c r="O2414" s="56"/>
      <c r="P2414" s="56"/>
      <c r="Q2414" s="56"/>
      <c r="R2414" s="38"/>
      <c r="S2414" s="39"/>
    </row>
    <row r="2415" spans="1:20" s="40" customFormat="1" ht="12" outlineLevel="4">
      <c r="A2415" s="49"/>
      <c r="B2415" s="50"/>
      <c r="C2415" s="50"/>
      <c r="D2415" s="51"/>
      <c r="E2415" s="52"/>
      <c r="F2415" s="53" t="s">
        <v>3318</v>
      </c>
      <c r="G2415" s="51"/>
      <c r="H2415" s="54">
        <v>5.0999999999999996</v>
      </c>
      <c r="I2415" s="55"/>
      <c r="J2415" s="56"/>
      <c r="K2415" s="54"/>
      <c r="L2415" s="54"/>
      <c r="M2415" s="54"/>
      <c r="N2415" s="54"/>
      <c r="O2415" s="56"/>
      <c r="P2415" s="56"/>
      <c r="Q2415" s="56"/>
      <c r="R2415" s="38"/>
      <c r="S2415" s="39"/>
    </row>
    <row r="2416" spans="1:20" s="40" customFormat="1" ht="12" outlineLevel="4">
      <c r="A2416" s="49"/>
      <c r="B2416" s="50"/>
      <c r="C2416" s="50"/>
      <c r="D2416" s="51"/>
      <c r="E2416" s="52"/>
      <c r="F2416" s="53" t="s">
        <v>3319</v>
      </c>
      <c r="G2416" s="51"/>
      <c r="H2416" s="54">
        <v>4.4723999999999995</v>
      </c>
      <c r="I2416" s="55"/>
      <c r="J2416" s="56"/>
      <c r="K2416" s="54"/>
      <c r="L2416" s="54"/>
      <c r="M2416" s="54"/>
      <c r="N2416" s="54"/>
      <c r="O2416" s="56"/>
      <c r="P2416" s="56"/>
      <c r="Q2416" s="56"/>
      <c r="R2416" s="38"/>
      <c r="S2416" s="39"/>
    </row>
    <row r="2417" spans="1:20" s="40" customFormat="1" ht="12" outlineLevel="4">
      <c r="A2417" s="49"/>
      <c r="B2417" s="50"/>
      <c r="C2417" s="50"/>
      <c r="D2417" s="51"/>
      <c r="E2417" s="52"/>
      <c r="F2417" s="53" t="s">
        <v>3320</v>
      </c>
      <c r="G2417" s="51"/>
      <c r="H2417" s="54">
        <v>3.1560000000000001</v>
      </c>
      <c r="I2417" s="55"/>
      <c r="J2417" s="56"/>
      <c r="K2417" s="54"/>
      <c r="L2417" s="54"/>
      <c r="M2417" s="54"/>
      <c r="N2417" s="54"/>
      <c r="O2417" s="56"/>
      <c r="P2417" s="56"/>
      <c r="Q2417" s="56"/>
      <c r="R2417" s="38"/>
      <c r="S2417" s="39"/>
    </row>
    <row r="2418" spans="1:20" s="40" customFormat="1" ht="12" outlineLevel="4">
      <c r="A2418" s="49"/>
      <c r="B2418" s="50"/>
      <c r="C2418" s="50"/>
      <c r="D2418" s="51"/>
      <c r="E2418" s="52"/>
      <c r="F2418" s="53" t="s">
        <v>3321</v>
      </c>
      <c r="G2418" s="51"/>
      <c r="H2418" s="54">
        <v>3.1560000000000001</v>
      </c>
      <c r="I2418" s="55"/>
      <c r="J2418" s="56"/>
      <c r="K2418" s="54"/>
      <c r="L2418" s="54"/>
      <c r="M2418" s="54"/>
      <c r="N2418" s="54"/>
      <c r="O2418" s="56"/>
      <c r="P2418" s="56"/>
      <c r="Q2418" s="56"/>
      <c r="R2418" s="38"/>
      <c r="S2418" s="39"/>
    </row>
    <row r="2419" spans="1:20" s="40" customFormat="1" ht="7.5" customHeight="1" outlineLevel="4">
      <c r="A2419" s="39"/>
      <c r="B2419" s="57"/>
      <c r="C2419" s="58"/>
      <c r="D2419" s="59"/>
      <c r="E2419" s="60"/>
      <c r="F2419" s="61"/>
      <c r="G2419" s="59"/>
      <c r="H2419" s="62"/>
      <c r="I2419" s="63"/>
      <c r="J2419" s="64"/>
      <c r="K2419" s="65"/>
      <c r="L2419" s="65"/>
      <c r="M2419" s="65"/>
      <c r="N2419" s="65"/>
      <c r="O2419" s="64"/>
      <c r="P2419" s="64"/>
      <c r="Q2419" s="64"/>
      <c r="R2419" s="38"/>
      <c r="S2419" s="39"/>
    </row>
    <row r="2420" spans="1:20" s="40" customFormat="1" ht="24" outlineLevel="3">
      <c r="A2420" s="41"/>
      <c r="B2420" s="42"/>
      <c r="C2420" s="43">
        <v>4</v>
      </c>
      <c r="D2420" s="44" t="s">
        <v>79</v>
      </c>
      <c r="E2420" s="45" t="s">
        <v>2030</v>
      </c>
      <c r="F2420" s="46" t="s">
        <v>2031</v>
      </c>
      <c r="G2420" s="44" t="s">
        <v>130</v>
      </c>
      <c r="H2420" s="47">
        <v>357.99079999999998</v>
      </c>
      <c r="I2420" s="72"/>
      <c r="J2420" s="48">
        <f>H2420*I2420</f>
        <v>0</v>
      </c>
      <c r="K2420" s="47">
        <v>6.0000000000000001E-3</v>
      </c>
      <c r="L2420" s="47">
        <f>H2420*K2420</f>
        <v>2.1479447999999999</v>
      </c>
      <c r="M2420" s="47"/>
      <c r="N2420" s="47">
        <f>H2420*M2420</f>
        <v>0</v>
      </c>
      <c r="O2420" s="48">
        <v>21</v>
      </c>
      <c r="P2420" s="48">
        <f>J2420*(O2420/100)</f>
        <v>0</v>
      </c>
      <c r="Q2420" s="48">
        <f>J2420+P2420</f>
        <v>0</v>
      </c>
      <c r="R2420" s="39"/>
      <c r="S2420" s="39"/>
      <c r="T2420" s="39"/>
    </row>
    <row r="2421" spans="1:20" s="40" customFormat="1" ht="12" outlineLevel="4">
      <c r="A2421" s="49"/>
      <c r="B2421" s="50"/>
      <c r="C2421" s="50"/>
      <c r="D2421" s="51"/>
      <c r="E2421" s="52" t="s">
        <v>14</v>
      </c>
      <c r="F2421" s="53" t="s">
        <v>264</v>
      </c>
      <c r="G2421" s="51"/>
      <c r="H2421" s="54">
        <v>0</v>
      </c>
      <c r="I2421" s="55"/>
      <c r="J2421" s="56"/>
      <c r="K2421" s="54"/>
      <c r="L2421" s="54"/>
      <c r="M2421" s="54"/>
      <c r="N2421" s="54"/>
      <c r="O2421" s="56"/>
      <c r="P2421" s="56"/>
      <c r="Q2421" s="56"/>
      <c r="R2421" s="38"/>
      <c r="S2421" s="39"/>
    </row>
    <row r="2422" spans="1:20" s="40" customFormat="1" ht="12" outlineLevel="4">
      <c r="A2422" s="49"/>
      <c r="B2422" s="50"/>
      <c r="C2422" s="50"/>
      <c r="D2422" s="51"/>
      <c r="E2422" s="52"/>
      <c r="F2422" s="53" t="s">
        <v>2026</v>
      </c>
      <c r="G2422" s="51"/>
      <c r="H2422" s="54">
        <v>34.072800000000008</v>
      </c>
      <c r="I2422" s="55"/>
      <c r="J2422" s="56"/>
      <c r="K2422" s="54"/>
      <c r="L2422" s="54"/>
      <c r="M2422" s="54"/>
      <c r="N2422" s="54"/>
      <c r="O2422" s="56"/>
      <c r="P2422" s="56"/>
      <c r="Q2422" s="56"/>
      <c r="R2422" s="38"/>
      <c r="S2422" s="39"/>
    </row>
    <row r="2423" spans="1:20" s="40" customFormat="1" ht="12" outlineLevel="4">
      <c r="A2423" s="49"/>
      <c r="B2423" s="50"/>
      <c r="C2423" s="50"/>
      <c r="D2423" s="51"/>
      <c r="E2423" s="52"/>
      <c r="F2423" s="53" t="s">
        <v>2032</v>
      </c>
      <c r="G2423" s="51"/>
      <c r="H2423" s="54">
        <v>24.344000000000001</v>
      </c>
      <c r="I2423" s="55"/>
      <c r="J2423" s="56"/>
      <c r="K2423" s="54"/>
      <c r="L2423" s="54"/>
      <c r="M2423" s="54"/>
      <c r="N2423" s="54"/>
      <c r="O2423" s="56"/>
      <c r="P2423" s="56"/>
      <c r="Q2423" s="56"/>
      <c r="R2423" s="38"/>
      <c r="S2423" s="39"/>
    </row>
    <row r="2424" spans="1:20" s="40" customFormat="1" ht="12" outlineLevel="4">
      <c r="A2424" s="49"/>
      <c r="B2424" s="50"/>
      <c r="C2424" s="50"/>
      <c r="D2424" s="51"/>
      <c r="E2424" s="52"/>
      <c r="F2424" s="53" t="s">
        <v>2033</v>
      </c>
      <c r="G2424" s="51"/>
      <c r="H2424" s="54">
        <v>20.620999999999999</v>
      </c>
      <c r="I2424" s="55"/>
      <c r="J2424" s="56"/>
      <c r="K2424" s="54"/>
      <c r="L2424" s="54"/>
      <c r="M2424" s="54"/>
      <c r="N2424" s="54"/>
      <c r="O2424" s="56"/>
      <c r="P2424" s="56"/>
      <c r="Q2424" s="56"/>
      <c r="R2424" s="38"/>
      <c r="S2424" s="39"/>
    </row>
    <row r="2425" spans="1:20" s="40" customFormat="1" ht="12" outlineLevel="4">
      <c r="A2425" s="49"/>
      <c r="B2425" s="50"/>
      <c r="C2425" s="50"/>
      <c r="D2425" s="51"/>
      <c r="E2425" s="52"/>
      <c r="F2425" s="53" t="s">
        <v>2027</v>
      </c>
      <c r="G2425" s="51"/>
      <c r="H2425" s="54">
        <v>50.765999999999998</v>
      </c>
      <c r="I2425" s="55"/>
      <c r="J2425" s="56"/>
      <c r="K2425" s="54"/>
      <c r="L2425" s="54"/>
      <c r="M2425" s="54"/>
      <c r="N2425" s="54"/>
      <c r="O2425" s="56"/>
      <c r="P2425" s="56"/>
      <c r="Q2425" s="56"/>
      <c r="R2425" s="38"/>
      <c r="S2425" s="39"/>
    </row>
    <row r="2426" spans="1:20" s="40" customFormat="1" ht="12" outlineLevel="4">
      <c r="A2426" s="49"/>
      <c r="B2426" s="50"/>
      <c r="C2426" s="50"/>
      <c r="D2426" s="51"/>
      <c r="E2426" s="52"/>
      <c r="F2426" s="53" t="s">
        <v>2034</v>
      </c>
      <c r="G2426" s="51"/>
      <c r="H2426" s="54">
        <v>20.120999999999999</v>
      </c>
      <c r="I2426" s="55"/>
      <c r="J2426" s="56"/>
      <c r="K2426" s="54"/>
      <c r="L2426" s="54"/>
      <c r="M2426" s="54"/>
      <c r="N2426" s="54"/>
      <c r="O2426" s="56"/>
      <c r="P2426" s="56"/>
      <c r="Q2426" s="56"/>
      <c r="R2426" s="38"/>
      <c r="S2426" s="39"/>
    </row>
    <row r="2427" spans="1:20" s="40" customFormat="1" ht="12" outlineLevel="4">
      <c r="A2427" s="49"/>
      <c r="B2427" s="50"/>
      <c r="C2427" s="50"/>
      <c r="D2427" s="51"/>
      <c r="E2427" s="52"/>
      <c r="F2427" s="53" t="s">
        <v>2028</v>
      </c>
      <c r="G2427" s="51"/>
      <c r="H2427" s="54">
        <v>35.063000000000002</v>
      </c>
      <c r="I2427" s="55"/>
      <c r="J2427" s="56"/>
      <c r="K2427" s="54"/>
      <c r="L2427" s="54"/>
      <c r="M2427" s="54"/>
      <c r="N2427" s="54"/>
      <c r="O2427" s="56"/>
      <c r="P2427" s="56"/>
      <c r="Q2427" s="56"/>
      <c r="R2427" s="38"/>
      <c r="S2427" s="39"/>
    </row>
    <row r="2428" spans="1:20" s="40" customFormat="1" ht="12" outlineLevel="4">
      <c r="A2428" s="49"/>
      <c r="B2428" s="50"/>
      <c r="C2428" s="50"/>
      <c r="D2428" s="51"/>
      <c r="E2428" s="52"/>
      <c r="F2428" s="53" t="s">
        <v>2035</v>
      </c>
      <c r="G2428" s="51"/>
      <c r="H2428" s="54">
        <v>12.603000000000003</v>
      </c>
      <c r="I2428" s="55"/>
      <c r="J2428" s="56"/>
      <c r="K2428" s="54"/>
      <c r="L2428" s="54"/>
      <c r="M2428" s="54"/>
      <c r="N2428" s="54"/>
      <c r="O2428" s="56"/>
      <c r="P2428" s="56"/>
      <c r="Q2428" s="56"/>
      <c r="R2428" s="38"/>
      <c r="S2428" s="39"/>
    </row>
    <row r="2429" spans="1:20" s="40" customFormat="1" ht="12" outlineLevel="4">
      <c r="A2429" s="49"/>
      <c r="B2429" s="50"/>
      <c r="C2429" s="50"/>
      <c r="D2429" s="51"/>
      <c r="E2429" s="52"/>
      <c r="F2429" s="53" t="s">
        <v>2036</v>
      </c>
      <c r="G2429" s="51"/>
      <c r="H2429" s="54">
        <v>13.951000000000001</v>
      </c>
      <c r="I2429" s="55"/>
      <c r="J2429" s="56"/>
      <c r="K2429" s="54"/>
      <c r="L2429" s="54"/>
      <c r="M2429" s="54"/>
      <c r="N2429" s="54"/>
      <c r="O2429" s="56"/>
      <c r="P2429" s="56"/>
      <c r="Q2429" s="56"/>
      <c r="R2429" s="38"/>
      <c r="S2429" s="39"/>
    </row>
    <row r="2430" spans="1:20" s="40" customFormat="1" ht="12" outlineLevel="4">
      <c r="A2430" s="49"/>
      <c r="B2430" s="50"/>
      <c r="C2430" s="50"/>
      <c r="D2430" s="51"/>
      <c r="E2430" s="52"/>
      <c r="F2430" s="53" t="s">
        <v>2037</v>
      </c>
      <c r="G2430" s="51"/>
      <c r="H2430" s="54">
        <v>4.3499999999999996</v>
      </c>
      <c r="I2430" s="55"/>
      <c r="J2430" s="56"/>
      <c r="K2430" s="54"/>
      <c r="L2430" s="54"/>
      <c r="M2430" s="54"/>
      <c r="N2430" s="54"/>
      <c r="O2430" s="56"/>
      <c r="P2430" s="56"/>
      <c r="Q2430" s="56"/>
      <c r="R2430" s="38"/>
      <c r="S2430" s="39"/>
    </row>
    <row r="2431" spans="1:20" s="40" customFormat="1" ht="12" outlineLevel="4">
      <c r="A2431" s="49"/>
      <c r="B2431" s="50"/>
      <c r="C2431" s="50"/>
      <c r="D2431" s="51"/>
      <c r="E2431" s="52"/>
      <c r="F2431" s="53" t="s">
        <v>2038</v>
      </c>
      <c r="G2431" s="51"/>
      <c r="H2431" s="54">
        <v>4.875</v>
      </c>
      <c r="I2431" s="55"/>
      <c r="J2431" s="56"/>
      <c r="K2431" s="54"/>
      <c r="L2431" s="54"/>
      <c r="M2431" s="54"/>
      <c r="N2431" s="54"/>
      <c r="O2431" s="56"/>
      <c r="P2431" s="56"/>
      <c r="Q2431" s="56"/>
      <c r="R2431" s="38"/>
      <c r="S2431" s="39"/>
    </row>
    <row r="2432" spans="1:20" s="40" customFormat="1" ht="12" outlineLevel="4">
      <c r="A2432" s="49"/>
      <c r="B2432" s="50"/>
      <c r="C2432" s="50"/>
      <c r="D2432" s="51"/>
      <c r="E2432" s="52"/>
      <c r="F2432" s="53" t="s">
        <v>272</v>
      </c>
      <c r="G2432" s="51"/>
      <c r="H2432" s="54">
        <v>0</v>
      </c>
      <c r="I2432" s="55"/>
      <c r="J2432" s="56"/>
      <c r="K2432" s="54"/>
      <c r="L2432" s="54"/>
      <c r="M2432" s="54"/>
      <c r="N2432" s="54"/>
      <c r="O2432" s="56"/>
      <c r="P2432" s="56"/>
      <c r="Q2432" s="56"/>
      <c r="R2432" s="38"/>
      <c r="S2432" s="39"/>
    </row>
    <row r="2433" spans="1:20" s="40" customFormat="1" ht="12" outlineLevel="4">
      <c r="A2433" s="49"/>
      <c r="B2433" s="50"/>
      <c r="C2433" s="50"/>
      <c r="D2433" s="51"/>
      <c r="E2433" s="52"/>
      <c r="F2433" s="53" t="s">
        <v>2039</v>
      </c>
      <c r="G2433" s="51"/>
      <c r="H2433" s="54">
        <v>12.492000000000001</v>
      </c>
      <c r="I2433" s="55"/>
      <c r="J2433" s="56"/>
      <c r="K2433" s="54"/>
      <c r="L2433" s="54"/>
      <c r="M2433" s="54"/>
      <c r="N2433" s="54"/>
      <c r="O2433" s="56"/>
      <c r="P2433" s="56"/>
      <c r="Q2433" s="56"/>
      <c r="R2433" s="38"/>
      <c r="S2433" s="39"/>
    </row>
    <row r="2434" spans="1:20" s="40" customFormat="1" ht="12" outlineLevel="4">
      <c r="A2434" s="49"/>
      <c r="B2434" s="50"/>
      <c r="C2434" s="50"/>
      <c r="D2434" s="51"/>
      <c r="E2434" s="52"/>
      <c r="F2434" s="53" t="s">
        <v>2040</v>
      </c>
      <c r="G2434" s="51"/>
      <c r="H2434" s="54">
        <v>12.291</v>
      </c>
      <c r="I2434" s="55"/>
      <c r="J2434" s="56"/>
      <c r="K2434" s="54"/>
      <c r="L2434" s="54"/>
      <c r="M2434" s="54"/>
      <c r="N2434" s="54"/>
      <c r="O2434" s="56"/>
      <c r="P2434" s="56"/>
      <c r="Q2434" s="56"/>
      <c r="R2434" s="38"/>
      <c r="S2434" s="39"/>
    </row>
    <row r="2435" spans="1:20" s="40" customFormat="1" ht="12" outlineLevel="4">
      <c r="A2435" s="49"/>
      <c r="B2435" s="50"/>
      <c r="C2435" s="50"/>
      <c r="D2435" s="51"/>
      <c r="E2435" s="52"/>
      <c r="F2435" s="53" t="s">
        <v>2041</v>
      </c>
      <c r="G2435" s="51"/>
      <c r="H2435" s="54">
        <v>20.327000000000002</v>
      </c>
      <c r="I2435" s="55"/>
      <c r="J2435" s="56"/>
      <c r="K2435" s="54"/>
      <c r="L2435" s="54"/>
      <c r="M2435" s="54"/>
      <c r="N2435" s="54"/>
      <c r="O2435" s="56"/>
      <c r="P2435" s="56"/>
      <c r="Q2435" s="56"/>
      <c r="R2435" s="38"/>
      <c r="S2435" s="39"/>
    </row>
    <row r="2436" spans="1:20" s="40" customFormat="1" ht="12" outlineLevel="4">
      <c r="A2436" s="49"/>
      <c r="B2436" s="50"/>
      <c r="C2436" s="50"/>
      <c r="D2436" s="51"/>
      <c r="E2436" s="52"/>
      <c r="F2436" s="53" t="s">
        <v>2042</v>
      </c>
      <c r="G2436" s="51"/>
      <c r="H2436" s="54">
        <v>16.829999999999998</v>
      </c>
      <c r="I2436" s="55"/>
      <c r="J2436" s="56"/>
      <c r="K2436" s="54"/>
      <c r="L2436" s="54"/>
      <c r="M2436" s="54"/>
      <c r="N2436" s="54"/>
      <c r="O2436" s="56"/>
      <c r="P2436" s="56"/>
      <c r="Q2436" s="56"/>
      <c r="R2436" s="38"/>
      <c r="S2436" s="39"/>
    </row>
    <row r="2437" spans="1:20" s="40" customFormat="1" ht="12" outlineLevel="4">
      <c r="A2437" s="49"/>
      <c r="B2437" s="50"/>
      <c r="C2437" s="50"/>
      <c r="D2437" s="51"/>
      <c r="E2437" s="52"/>
      <c r="F2437" s="53" t="s">
        <v>2029</v>
      </c>
      <c r="G2437" s="51"/>
      <c r="H2437" s="54">
        <v>26.596999999999998</v>
      </c>
      <c r="I2437" s="55"/>
      <c r="J2437" s="56"/>
      <c r="K2437" s="54"/>
      <c r="L2437" s="54"/>
      <c r="M2437" s="54"/>
      <c r="N2437" s="54"/>
      <c r="O2437" s="56"/>
      <c r="P2437" s="56"/>
      <c r="Q2437" s="56"/>
      <c r="R2437" s="38"/>
      <c r="S2437" s="39"/>
    </row>
    <row r="2438" spans="1:20" s="40" customFormat="1" ht="12" outlineLevel="4">
      <c r="A2438" s="49"/>
      <c r="B2438" s="50"/>
      <c r="C2438" s="50"/>
      <c r="D2438" s="51"/>
      <c r="E2438" s="52"/>
      <c r="F2438" s="53" t="s">
        <v>2043</v>
      </c>
      <c r="G2438" s="51"/>
      <c r="H2438" s="54">
        <v>18.707000000000001</v>
      </c>
      <c r="I2438" s="55"/>
      <c r="J2438" s="56"/>
      <c r="K2438" s="54"/>
      <c r="L2438" s="54"/>
      <c r="M2438" s="54"/>
      <c r="N2438" s="54"/>
      <c r="O2438" s="56"/>
      <c r="P2438" s="56"/>
      <c r="Q2438" s="56"/>
      <c r="R2438" s="38"/>
      <c r="S2438" s="39"/>
    </row>
    <row r="2439" spans="1:20" s="40" customFormat="1" ht="12" outlineLevel="4">
      <c r="A2439" s="49"/>
      <c r="B2439" s="50"/>
      <c r="C2439" s="50"/>
      <c r="D2439" s="51"/>
      <c r="E2439" s="52"/>
      <c r="F2439" s="53" t="s">
        <v>2044</v>
      </c>
      <c r="G2439" s="51"/>
      <c r="H2439" s="54">
        <v>3.8099999999999996</v>
      </c>
      <c r="I2439" s="55"/>
      <c r="J2439" s="56"/>
      <c r="K2439" s="54"/>
      <c r="L2439" s="54"/>
      <c r="M2439" s="54"/>
      <c r="N2439" s="54"/>
      <c r="O2439" s="56"/>
      <c r="P2439" s="56"/>
      <c r="Q2439" s="56"/>
      <c r="R2439" s="38"/>
      <c r="S2439" s="39"/>
    </row>
    <row r="2440" spans="1:20" s="40" customFormat="1" ht="12" outlineLevel="4">
      <c r="A2440" s="49"/>
      <c r="B2440" s="50"/>
      <c r="C2440" s="50"/>
      <c r="D2440" s="51"/>
      <c r="E2440" s="52"/>
      <c r="F2440" s="53" t="s">
        <v>2045</v>
      </c>
      <c r="G2440" s="51"/>
      <c r="H2440" s="54">
        <v>2.9550000000000001</v>
      </c>
      <c r="I2440" s="55"/>
      <c r="J2440" s="56"/>
      <c r="K2440" s="54"/>
      <c r="L2440" s="54"/>
      <c r="M2440" s="54"/>
      <c r="N2440" s="54"/>
      <c r="O2440" s="56"/>
      <c r="P2440" s="56"/>
      <c r="Q2440" s="56"/>
      <c r="R2440" s="38"/>
      <c r="S2440" s="39"/>
    </row>
    <row r="2441" spans="1:20" s="40" customFormat="1" ht="12" outlineLevel="4">
      <c r="A2441" s="49"/>
      <c r="B2441" s="50"/>
      <c r="C2441" s="50"/>
      <c r="D2441" s="51"/>
      <c r="E2441" s="52"/>
      <c r="F2441" s="53" t="s">
        <v>2046</v>
      </c>
      <c r="G2441" s="51"/>
      <c r="H2441" s="54">
        <v>12.297000000000001</v>
      </c>
      <c r="I2441" s="55"/>
      <c r="J2441" s="56"/>
      <c r="K2441" s="54"/>
      <c r="L2441" s="54"/>
      <c r="M2441" s="54"/>
      <c r="N2441" s="54"/>
      <c r="O2441" s="56"/>
      <c r="P2441" s="56"/>
      <c r="Q2441" s="56"/>
      <c r="R2441" s="38"/>
      <c r="S2441" s="39"/>
    </row>
    <row r="2442" spans="1:20" s="40" customFormat="1" ht="12" outlineLevel="4">
      <c r="A2442" s="49"/>
      <c r="B2442" s="50"/>
      <c r="C2442" s="50"/>
      <c r="D2442" s="51"/>
      <c r="E2442" s="52"/>
      <c r="F2442" s="53" t="s">
        <v>2047</v>
      </c>
      <c r="G2442" s="51"/>
      <c r="H2442" s="54">
        <v>10.917999999999999</v>
      </c>
      <c r="I2442" s="55"/>
      <c r="J2442" s="56"/>
      <c r="K2442" s="54"/>
      <c r="L2442" s="54"/>
      <c r="M2442" s="54"/>
      <c r="N2442" s="54"/>
      <c r="O2442" s="56"/>
      <c r="P2442" s="56"/>
      <c r="Q2442" s="56"/>
      <c r="R2442" s="38"/>
      <c r="S2442" s="39"/>
    </row>
    <row r="2443" spans="1:20" s="40" customFormat="1" ht="7.5" customHeight="1" outlineLevel="4">
      <c r="A2443" s="39"/>
      <c r="B2443" s="57"/>
      <c r="C2443" s="58"/>
      <c r="D2443" s="59"/>
      <c r="E2443" s="60"/>
      <c r="F2443" s="61"/>
      <c r="G2443" s="59"/>
      <c r="H2443" s="62"/>
      <c r="I2443" s="63"/>
      <c r="J2443" s="64"/>
      <c r="K2443" s="65"/>
      <c r="L2443" s="65"/>
      <c r="M2443" s="65"/>
      <c r="N2443" s="65"/>
      <c r="O2443" s="64"/>
      <c r="P2443" s="64"/>
      <c r="Q2443" s="64"/>
      <c r="R2443" s="38"/>
      <c r="S2443" s="39"/>
    </row>
    <row r="2444" spans="1:20" s="40" customFormat="1" ht="24" outlineLevel="3">
      <c r="A2444" s="41"/>
      <c r="B2444" s="42"/>
      <c r="C2444" s="43">
        <v>5</v>
      </c>
      <c r="D2444" s="44" t="s">
        <v>79</v>
      </c>
      <c r="E2444" s="45" t="s">
        <v>2048</v>
      </c>
      <c r="F2444" s="46" t="s">
        <v>2049</v>
      </c>
      <c r="G2444" s="44" t="s">
        <v>176</v>
      </c>
      <c r="H2444" s="47">
        <v>5.2200000000000006</v>
      </c>
      <c r="I2444" s="72"/>
      <c r="J2444" s="48">
        <f>H2444*I2444</f>
        <v>0</v>
      </c>
      <c r="K2444" s="47">
        <v>7.3999999999999999E-4</v>
      </c>
      <c r="L2444" s="47">
        <f>H2444*K2444</f>
        <v>3.8628000000000004E-3</v>
      </c>
      <c r="M2444" s="47"/>
      <c r="N2444" s="47">
        <f>H2444*M2444</f>
        <v>0</v>
      </c>
      <c r="O2444" s="48">
        <v>21</v>
      </c>
      <c r="P2444" s="48">
        <f>J2444*(O2444/100)</f>
        <v>0</v>
      </c>
      <c r="Q2444" s="48">
        <f>J2444+P2444</f>
        <v>0</v>
      </c>
      <c r="R2444" s="39"/>
      <c r="S2444" s="39"/>
      <c r="T2444" s="39"/>
    </row>
    <row r="2445" spans="1:20" s="40" customFormat="1" ht="12" outlineLevel="4">
      <c r="A2445" s="49"/>
      <c r="B2445" s="50"/>
      <c r="C2445" s="50"/>
      <c r="D2445" s="51"/>
      <c r="E2445" s="52" t="s">
        <v>14</v>
      </c>
      <c r="F2445" s="53" t="s">
        <v>2050</v>
      </c>
      <c r="G2445" s="51"/>
      <c r="H2445" s="54">
        <v>0.92</v>
      </c>
      <c r="I2445" s="55"/>
      <c r="J2445" s="56"/>
      <c r="K2445" s="54"/>
      <c r="L2445" s="54"/>
      <c r="M2445" s="54"/>
      <c r="N2445" s="54"/>
      <c r="O2445" s="56"/>
      <c r="P2445" s="56"/>
      <c r="Q2445" s="56"/>
      <c r="R2445" s="38"/>
      <c r="S2445" s="39"/>
    </row>
    <row r="2446" spans="1:20" s="40" customFormat="1" ht="12" outlineLevel="4">
      <c r="A2446" s="49"/>
      <c r="B2446" s="50"/>
      <c r="C2446" s="50"/>
      <c r="D2446" s="51"/>
      <c r="E2446" s="52"/>
      <c r="F2446" s="53" t="s">
        <v>2051</v>
      </c>
      <c r="G2446" s="51"/>
      <c r="H2446" s="54">
        <v>1.2</v>
      </c>
      <c r="I2446" s="55"/>
      <c r="J2446" s="56"/>
      <c r="K2446" s="54"/>
      <c r="L2446" s="54"/>
      <c r="M2446" s="54"/>
      <c r="N2446" s="54"/>
      <c r="O2446" s="56"/>
      <c r="P2446" s="56"/>
      <c r="Q2446" s="56"/>
      <c r="R2446" s="38"/>
      <c r="S2446" s="39"/>
    </row>
    <row r="2447" spans="1:20" s="40" customFormat="1" ht="12" outlineLevel="4">
      <c r="A2447" s="49"/>
      <c r="B2447" s="50"/>
      <c r="C2447" s="50"/>
      <c r="D2447" s="51"/>
      <c r="E2447" s="52"/>
      <c r="F2447" s="53" t="s">
        <v>2052</v>
      </c>
      <c r="G2447" s="51"/>
      <c r="H2447" s="54">
        <v>3.1</v>
      </c>
      <c r="I2447" s="55"/>
      <c r="J2447" s="56"/>
      <c r="K2447" s="54"/>
      <c r="L2447" s="54"/>
      <c r="M2447" s="54"/>
      <c r="N2447" s="54"/>
      <c r="O2447" s="56"/>
      <c r="P2447" s="56"/>
      <c r="Q2447" s="56"/>
      <c r="R2447" s="38"/>
      <c r="S2447" s="39"/>
    </row>
    <row r="2448" spans="1:20" s="40" customFormat="1" ht="7.5" customHeight="1" outlineLevel="4">
      <c r="A2448" s="39"/>
      <c r="B2448" s="57"/>
      <c r="C2448" s="58"/>
      <c r="D2448" s="59"/>
      <c r="E2448" s="60"/>
      <c r="F2448" s="61"/>
      <c r="G2448" s="59"/>
      <c r="H2448" s="62"/>
      <c r="I2448" s="63"/>
      <c r="J2448" s="64"/>
      <c r="K2448" s="65"/>
      <c r="L2448" s="65"/>
      <c r="M2448" s="65"/>
      <c r="N2448" s="65"/>
      <c r="O2448" s="64"/>
      <c r="P2448" s="64"/>
      <c r="Q2448" s="64"/>
      <c r="R2448" s="38"/>
      <c r="S2448" s="39"/>
    </row>
    <row r="2449" spans="1:20" s="40" customFormat="1" ht="12" outlineLevel="3">
      <c r="A2449" s="41"/>
      <c r="B2449" s="42"/>
      <c r="C2449" s="43">
        <v>6</v>
      </c>
      <c r="D2449" s="44" t="s">
        <v>123</v>
      </c>
      <c r="E2449" s="45" t="s">
        <v>2053</v>
      </c>
      <c r="F2449" s="46" t="s">
        <v>2054</v>
      </c>
      <c r="G2449" s="44" t="s">
        <v>130</v>
      </c>
      <c r="H2449" s="47">
        <v>394.65140000000002</v>
      </c>
      <c r="I2449" s="72"/>
      <c r="J2449" s="48">
        <f>H2449*I2449</f>
        <v>0</v>
      </c>
      <c r="K2449" s="47">
        <v>1.18E-2</v>
      </c>
      <c r="L2449" s="47">
        <f>H2449*K2449</f>
        <v>4.6568865200000005</v>
      </c>
      <c r="M2449" s="47"/>
      <c r="N2449" s="47">
        <f>H2449*M2449</f>
        <v>0</v>
      </c>
      <c r="O2449" s="48">
        <v>21</v>
      </c>
      <c r="P2449" s="48">
        <f>J2449*(O2449/100)</f>
        <v>0</v>
      </c>
      <c r="Q2449" s="48">
        <f>J2449+P2449</f>
        <v>0</v>
      </c>
      <c r="R2449" s="39"/>
      <c r="S2449" s="39"/>
      <c r="T2449" s="39"/>
    </row>
    <row r="2450" spans="1:20" s="40" customFormat="1" ht="12" outlineLevel="4">
      <c r="A2450" s="49"/>
      <c r="B2450" s="50"/>
      <c r="C2450" s="50"/>
      <c r="D2450" s="51"/>
      <c r="E2450" s="52" t="s">
        <v>14</v>
      </c>
      <c r="F2450" s="53" t="s">
        <v>2055</v>
      </c>
      <c r="G2450" s="51"/>
      <c r="H2450" s="54">
        <v>357.99099999999999</v>
      </c>
      <c r="I2450" s="55"/>
      <c r="J2450" s="56"/>
      <c r="K2450" s="54"/>
      <c r="L2450" s="54"/>
      <c r="M2450" s="54"/>
      <c r="N2450" s="54"/>
      <c r="O2450" s="56"/>
      <c r="P2450" s="56"/>
      <c r="Q2450" s="56"/>
      <c r="R2450" s="38"/>
      <c r="S2450" s="39"/>
    </row>
    <row r="2451" spans="1:20" s="40" customFormat="1" ht="12" outlineLevel="4">
      <c r="A2451" s="49"/>
      <c r="B2451" s="50"/>
      <c r="C2451" s="50"/>
      <c r="D2451" s="51"/>
      <c r="E2451" s="52"/>
      <c r="F2451" s="53" t="s">
        <v>2056</v>
      </c>
      <c r="G2451" s="51"/>
      <c r="H2451" s="54">
        <v>0.78299999999999992</v>
      </c>
      <c r="I2451" s="55"/>
      <c r="J2451" s="56"/>
      <c r="K2451" s="54"/>
      <c r="L2451" s="54"/>
      <c r="M2451" s="54"/>
      <c r="N2451" s="54"/>
      <c r="O2451" s="56"/>
      <c r="P2451" s="56"/>
      <c r="Q2451" s="56"/>
      <c r="R2451" s="38"/>
      <c r="S2451" s="39"/>
    </row>
    <row r="2452" spans="1:20" s="40" customFormat="1" ht="12" outlineLevel="4">
      <c r="A2452" s="49"/>
      <c r="B2452" s="50"/>
      <c r="C2452" s="50"/>
      <c r="D2452" s="51"/>
      <c r="E2452" s="52"/>
      <c r="F2452" s="53" t="s">
        <v>437</v>
      </c>
      <c r="G2452" s="51"/>
      <c r="H2452" s="54">
        <v>358.774</v>
      </c>
      <c r="I2452" s="55"/>
      <c r="J2452" s="56"/>
      <c r="K2452" s="54"/>
      <c r="L2452" s="54"/>
      <c r="M2452" s="54"/>
      <c r="N2452" s="54"/>
      <c r="O2452" s="56"/>
      <c r="P2452" s="56"/>
      <c r="Q2452" s="56"/>
      <c r="R2452" s="38"/>
      <c r="S2452" s="39"/>
    </row>
    <row r="2453" spans="1:20" s="40" customFormat="1" ht="12" outlineLevel="4">
      <c r="A2453" s="49"/>
      <c r="B2453" s="50"/>
      <c r="C2453" s="50"/>
      <c r="D2453" s="51"/>
      <c r="E2453" s="52"/>
      <c r="F2453" s="53" t="s">
        <v>2057</v>
      </c>
      <c r="G2453" s="51"/>
      <c r="H2453" s="54">
        <v>35.877400000000002</v>
      </c>
      <c r="I2453" s="55"/>
      <c r="J2453" s="56"/>
      <c r="K2453" s="54"/>
      <c r="L2453" s="54"/>
      <c r="M2453" s="54"/>
      <c r="N2453" s="54"/>
      <c r="O2453" s="56"/>
      <c r="P2453" s="56"/>
      <c r="Q2453" s="56"/>
      <c r="R2453" s="38"/>
      <c r="S2453" s="39"/>
    </row>
    <row r="2454" spans="1:20" s="40" customFormat="1" ht="7.5" customHeight="1" outlineLevel="4">
      <c r="A2454" s="39"/>
      <c r="B2454" s="57"/>
      <c r="C2454" s="58"/>
      <c r="D2454" s="59"/>
      <c r="E2454" s="60"/>
      <c r="F2454" s="61"/>
      <c r="G2454" s="59"/>
      <c r="H2454" s="62"/>
      <c r="I2454" s="63"/>
      <c r="J2454" s="64"/>
      <c r="K2454" s="65"/>
      <c r="L2454" s="65"/>
      <c r="M2454" s="65"/>
      <c r="N2454" s="65"/>
      <c r="O2454" s="64"/>
      <c r="P2454" s="64"/>
      <c r="Q2454" s="64"/>
      <c r="R2454" s="38"/>
      <c r="S2454" s="39"/>
    </row>
    <row r="2455" spans="1:20" s="40" customFormat="1" ht="12" outlineLevel="3">
      <c r="A2455" s="41"/>
      <c r="B2455" s="42"/>
      <c r="C2455" s="43">
        <v>7</v>
      </c>
      <c r="D2455" s="44" t="s">
        <v>79</v>
      </c>
      <c r="E2455" s="45" t="s">
        <v>2058</v>
      </c>
      <c r="F2455" s="46" t="s">
        <v>2059</v>
      </c>
      <c r="G2455" s="44" t="s">
        <v>130</v>
      </c>
      <c r="H2455" s="47">
        <v>15.99</v>
      </c>
      <c r="I2455" s="72"/>
      <c r="J2455" s="48">
        <f>H2455*I2455</f>
        <v>0</v>
      </c>
      <c r="K2455" s="47"/>
      <c r="L2455" s="47">
        <f>H2455*K2455</f>
        <v>0</v>
      </c>
      <c r="M2455" s="47"/>
      <c r="N2455" s="47">
        <f>H2455*M2455</f>
        <v>0</v>
      </c>
      <c r="O2455" s="48">
        <v>21</v>
      </c>
      <c r="P2455" s="48">
        <f>J2455*(O2455/100)</f>
        <v>0</v>
      </c>
      <c r="Q2455" s="48">
        <f>J2455+P2455</f>
        <v>0</v>
      </c>
      <c r="R2455" s="39"/>
      <c r="S2455" s="39"/>
      <c r="T2455" s="39"/>
    </row>
    <row r="2456" spans="1:20" s="40" customFormat="1" ht="12" outlineLevel="4">
      <c r="A2456" s="49"/>
      <c r="B2456" s="50"/>
      <c r="C2456" s="50"/>
      <c r="D2456" s="51"/>
      <c r="E2456" s="52" t="s">
        <v>14</v>
      </c>
      <c r="F2456" s="53" t="s">
        <v>264</v>
      </c>
      <c r="G2456" s="51"/>
      <c r="H2456" s="54">
        <v>0</v>
      </c>
      <c r="I2456" s="55"/>
      <c r="J2456" s="56"/>
      <c r="K2456" s="54"/>
      <c r="L2456" s="54"/>
      <c r="M2456" s="54"/>
      <c r="N2456" s="54"/>
      <c r="O2456" s="56"/>
      <c r="P2456" s="56"/>
      <c r="Q2456" s="56"/>
      <c r="R2456" s="38"/>
      <c r="S2456" s="39"/>
    </row>
    <row r="2457" spans="1:20" s="40" customFormat="1" ht="12" outlineLevel="4">
      <c r="A2457" s="49"/>
      <c r="B2457" s="50"/>
      <c r="C2457" s="50"/>
      <c r="D2457" s="51"/>
      <c r="E2457" s="52"/>
      <c r="F2457" s="53" t="s">
        <v>2037</v>
      </c>
      <c r="G2457" s="51"/>
      <c r="H2457" s="54">
        <v>4.3499999999999996</v>
      </c>
      <c r="I2457" s="55"/>
      <c r="J2457" s="56"/>
      <c r="K2457" s="54"/>
      <c r="L2457" s="54"/>
      <c r="M2457" s="54"/>
      <c r="N2457" s="54"/>
      <c r="O2457" s="56"/>
      <c r="P2457" s="56"/>
      <c r="Q2457" s="56"/>
      <c r="R2457" s="38"/>
      <c r="S2457" s="39"/>
    </row>
    <row r="2458" spans="1:20" s="40" customFormat="1" ht="12" outlineLevel="4">
      <c r="A2458" s="49"/>
      <c r="B2458" s="50"/>
      <c r="C2458" s="50"/>
      <c r="D2458" s="51"/>
      <c r="E2458" s="52"/>
      <c r="F2458" s="53" t="s">
        <v>2038</v>
      </c>
      <c r="G2458" s="51"/>
      <c r="H2458" s="54">
        <v>4.875</v>
      </c>
      <c r="I2458" s="55"/>
      <c r="J2458" s="56"/>
      <c r="K2458" s="54"/>
      <c r="L2458" s="54"/>
      <c r="M2458" s="54"/>
      <c r="N2458" s="54"/>
      <c r="O2458" s="56"/>
      <c r="P2458" s="56"/>
      <c r="Q2458" s="56"/>
      <c r="R2458" s="38"/>
      <c r="S2458" s="39"/>
    </row>
    <row r="2459" spans="1:20" s="40" customFormat="1" ht="12" outlineLevel="4">
      <c r="A2459" s="49"/>
      <c r="B2459" s="50"/>
      <c r="C2459" s="50"/>
      <c r="D2459" s="51"/>
      <c r="E2459" s="52"/>
      <c r="F2459" s="53" t="s">
        <v>272</v>
      </c>
      <c r="G2459" s="51"/>
      <c r="H2459" s="54">
        <v>0</v>
      </c>
      <c r="I2459" s="55"/>
      <c r="J2459" s="56"/>
      <c r="K2459" s="54"/>
      <c r="L2459" s="54"/>
      <c r="M2459" s="54"/>
      <c r="N2459" s="54"/>
      <c r="O2459" s="56"/>
      <c r="P2459" s="56"/>
      <c r="Q2459" s="56"/>
      <c r="R2459" s="38"/>
      <c r="S2459" s="39"/>
    </row>
    <row r="2460" spans="1:20" s="40" customFormat="1" ht="12" outlineLevel="4">
      <c r="A2460" s="49"/>
      <c r="B2460" s="50"/>
      <c r="C2460" s="50"/>
      <c r="D2460" s="51"/>
      <c r="E2460" s="52"/>
      <c r="F2460" s="53" t="s">
        <v>2044</v>
      </c>
      <c r="G2460" s="51"/>
      <c r="H2460" s="54">
        <v>3.8099999999999996</v>
      </c>
      <c r="I2460" s="55"/>
      <c r="J2460" s="56"/>
      <c r="K2460" s="54"/>
      <c r="L2460" s="54"/>
      <c r="M2460" s="54"/>
      <c r="N2460" s="54"/>
      <c r="O2460" s="56"/>
      <c r="P2460" s="56"/>
      <c r="Q2460" s="56"/>
      <c r="R2460" s="38"/>
      <c r="S2460" s="39"/>
    </row>
    <row r="2461" spans="1:20" s="40" customFormat="1" ht="12" outlineLevel="4">
      <c r="A2461" s="49"/>
      <c r="B2461" s="50"/>
      <c r="C2461" s="50"/>
      <c r="D2461" s="51"/>
      <c r="E2461" s="52"/>
      <c r="F2461" s="53" t="s">
        <v>2045</v>
      </c>
      <c r="G2461" s="51"/>
      <c r="H2461" s="54">
        <v>2.9550000000000001</v>
      </c>
      <c r="I2461" s="55"/>
      <c r="J2461" s="56"/>
      <c r="K2461" s="54"/>
      <c r="L2461" s="54"/>
      <c r="M2461" s="54"/>
      <c r="N2461" s="54"/>
      <c r="O2461" s="56"/>
      <c r="P2461" s="56"/>
      <c r="Q2461" s="56"/>
      <c r="R2461" s="38"/>
      <c r="S2461" s="39"/>
    </row>
    <row r="2462" spans="1:20" s="40" customFormat="1" ht="7.5" customHeight="1" outlineLevel="4">
      <c r="A2462" s="39"/>
      <c r="B2462" s="57"/>
      <c r="C2462" s="58"/>
      <c r="D2462" s="59"/>
      <c r="E2462" s="60"/>
      <c r="F2462" s="61"/>
      <c r="G2462" s="59"/>
      <c r="H2462" s="62"/>
      <c r="I2462" s="63"/>
      <c r="J2462" s="64"/>
      <c r="K2462" s="65"/>
      <c r="L2462" s="65"/>
      <c r="M2462" s="65"/>
      <c r="N2462" s="65"/>
      <c r="O2462" s="64"/>
      <c r="P2462" s="64"/>
      <c r="Q2462" s="64"/>
      <c r="R2462" s="38"/>
      <c r="S2462" s="39"/>
    </row>
    <row r="2463" spans="1:20" s="40" customFormat="1" ht="24" outlineLevel="3">
      <c r="A2463" s="41"/>
      <c r="B2463" s="42"/>
      <c r="C2463" s="43">
        <v>8</v>
      </c>
      <c r="D2463" s="44" t="s">
        <v>79</v>
      </c>
      <c r="E2463" s="45" t="s">
        <v>2060</v>
      </c>
      <c r="F2463" s="46" t="s">
        <v>2061</v>
      </c>
      <c r="G2463" s="44" t="s">
        <v>130</v>
      </c>
      <c r="H2463" s="47">
        <v>358.774</v>
      </c>
      <c r="I2463" s="72"/>
      <c r="J2463" s="48">
        <f>H2463*I2463</f>
        <v>0</v>
      </c>
      <c r="K2463" s="47"/>
      <c r="L2463" s="47">
        <f>H2463*K2463</f>
        <v>0</v>
      </c>
      <c r="M2463" s="47"/>
      <c r="N2463" s="47">
        <f>H2463*M2463</f>
        <v>0</v>
      </c>
      <c r="O2463" s="48">
        <v>21</v>
      </c>
      <c r="P2463" s="48">
        <f>J2463*(O2463/100)</f>
        <v>0</v>
      </c>
      <c r="Q2463" s="48">
        <f>J2463+P2463</f>
        <v>0</v>
      </c>
      <c r="R2463" s="39"/>
      <c r="S2463" s="39"/>
      <c r="T2463" s="39"/>
    </row>
    <row r="2464" spans="1:20" s="40" customFormat="1" ht="12" outlineLevel="4">
      <c r="A2464" s="49"/>
      <c r="B2464" s="50"/>
      <c r="C2464" s="50"/>
      <c r="D2464" s="51"/>
      <c r="E2464" s="52" t="s">
        <v>14</v>
      </c>
      <c r="F2464" s="53" t="s">
        <v>2055</v>
      </c>
      <c r="G2464" s="51"/>
      <c r="H2464" s="54">
        <v>357.99099999999999</v>
      </c>
      <c r="I2464" s="55"/>
      <c r="J2464" s="56"/>
      <c r="K2464" s="54"/>
      <c r="L2464" s="54"/>
      <c r="M2464" s="54"/>
      <c r="N2464" s="54"/>
      <c r="O2464" s="56"/>
      <c r="P2464" s="56"/>
      <c r="Q2464" s="56"/>
      <c r="R2464" s="38"/>
      <c r="S2464" s="39"/>
    </row>
    <row r="2465" spans="1:20" s="40" customFormat="1" ht="12" outlineLevel="4">
      <c r="A2465" s="49"/>
      <c r="B2465" s="50"/>
      <c r="C2465" s="50"/>
      <c r="D2465" s="51"/>
      <c r="E2465" s="52"/>
      <c r="F2465" s="53" t="s">
        <v>2056</v>
      </c>
      <c r="G2465" s="51"/>
      <c r="H2465" s="54">
        <v>0.78299999999999992</v>
      </c>
      <c r="I2465" s="55"/>
      <c r="J2465" s="56"/>
      <c r="K2465" s="54"/>
      <c r="L2465" s="54"/>
      <c r="M2465" s="54"/>
      <c r="N2465" s="54"/>
      <c r="O2465" s="56"/>
      <c r="P2465" s="56"/>
      <c r="Q2465" s="56"/>
      <c r="R2465" s="38"/>
      <c r="S2465" s="39"/>
    </row>
    <row r="2466" spans="1:20" s="40" customFormat="1" ht="7.5" customHeight="1" outlineLevel="4">
      <c r="A2466" s="39"/>
      <c r="B2466" s="57"/>
      <c r="C2466" s="58"/>
      <c r="D2466" s="59"/>
      <c r="E2466" s="60"/>
      <c r="F2466" s="61"/>
      <c r="G2466" s="59"/>
      <c r="H2466" s="62"/>
      <c r="I2466" s="63"/>
      <c r="J2466" s="64"/>
      <c r="K2466" s="65"/>
      <c r="L2466" s="65"/>
      <c r="M2466" s="65"/>
      <c r="N2466" s="65"/>
      <c r="O2466" s="64"/>
      <c r="P2466" s="64"/>
      <c r="Q2466" s="64"/>
      <c r="R2466" s="38"/>
      <c r="S2466" s="39"/>
    </row>
    <row r="2467" spans="1:20" s="40" customFormat="1" ht="12" outlineLevel="3">
      <c r="A2467" s="41"/>
      <c r="B2467" s="42"/>
      <c r="C2467" s="43">
        <v>9</v>
      </c>
      <c r="D2467" s="44" t="s">
        <v>79</v>
      </c>
      <c r="E2467" s="45" t="s">
        <v>2062</v>
      </c>
      <c r="F2467" s="46" t="s">
        <v>2063</v>
      </c>
      <c r="G2467" s="44" t="s">
        <v>176</v>
      </c>
      <c r="H2467" s="47">
        <v>70.36999999999999</v>
      </c>
      <c r="I2467" s="72"/>
      <c r="J2467" s="48">
        <f>H2467*I2467</f>
        <v>0</v>
      </c>
      <c r="K2467" s="47">
        <v>2.0000000000000001E-4</v>
      </c>
      <c r="L2467" s="47">
        <f>H2467*K2467</f>
        <v>1.4073999999999998E-2</v>
      </c>
      <c r="M2467" s="47"/>
      <c r="N2467" s="47">
        <f>H2467*M2467</f>
        <v>0</v>
      </c>
      <c r="O2467" s="48">
        <v>21</v>
      </c>
      <c r="P2467" s="48">
        <f>J2467*(O2467/100)</f>
        <v>0</v>
      </c>
      <c r="Q2467" s="48">
        <f>J2467+P2467</f>
        <v>0</v>
      </c>
      <c r="R2467" s="39"/>
      <c r="S2467" s="39"/>
      <c r="T2467" s="39"/>
    </row>
    <row r="2468" spans="1:20" s="40" customFormat="1" ht="12" outlineLevel="4">
      <c r="A2468" s="49"/>
      <c r="B2468" s="50"/>
      <c r="C2468" s="50"/>
      <c r="D2468" s="51"/>
      <c r="E2468" s="52" t="s">
        <v>14</v>
      </c>
      <c r="F2468" s="53" t="s">
        <v>264</v>
      </c>
      <c r="G2468" s="51"/>
      <c r="H2468" s="54">
        <v>0</v>
      </c>
      <c r="I2468" s="55"/>
      <c r="J2468" s="56"/>
      <c r="K2468" s="54"/>
      <c r="L2468" s="54"/>
      <c r="M2468" s="54"/>
      <c r="N2468" s="54"/>
      <c r="O2468" s="56"/>
      <c r="P2468" s="56"/>
      <c r="Q2468" s="56"/>
      <c r="R2468" s="38"/>
      <c r="S2468" s="39"/>
    </row>
    <row r="2469" spans="1:20" s="40" customFormat="1" ht="12" outlineLevel="4">
      <c r="A2469" s="49"/>
      <c r="B2469" s="50"/>
      <c r="C2469" s="50"/>
      <c r="D2469" s="51"/>
      <c r="E2469" s="52"/>
      <c r="F2469" s="53" t="s">
        <v>2064</v>
      </c>
      <c r="G2469" s="51"/>
      <c r="H2469" s="54">
        <v>2.5</v>
      </c>
      <c r="I2469" s="55"/>
      <c r="J2469" s="56"/>
      <c r="K2469" s="54"/>
      <c r="L2469" s="54"/>
      <c r="M2469" s="54"/>
      <c r="N2469" s="54"/>
      <c r="O2469" s="56"/>
      <c r="P2469" s="56"/>
      <c r="Q2469" s="56"/>
      <c r="R2469" s="38"/>
      <c r="S2469" s="39"/>
    </row>
    <row r="2470" spans="1:20" s="40" customFormat="1" ht="12" outlineLevel="4">
      <c r="A2470" s="49"/>
      <c r="B2470" s="50"/>
      <c r="C2470" s="50"/>
      <c r="D2470" s="51"/>
      <c r="E2470" s="52"/>
      <c r="F2470" s="53" t="s">
        <v>2065</v>
      </c>
      <c r="G2470" s="51"/>
      <c r="H2470" s="54">
        <v>7.8000000000000016</v>
      </c>
      <c r="I2470" s="55"/>
      <c r="J2470" s="56"/>
      <c r="K2470" s="54"/>
      <c r="L2470" s="54"/>
      <c r="M2470" s="54"/>
      <c r="N2470" s="54"/>
      <c r="O2470" s="56"/>
      <c r="P2470" s="56"/>
      <c r="Q2470" s="56"/>
      <c r="R2470" s="38"/>
      <c r="S2470" s="39"/>
    </row>
    <row r="2471" spans="1:20" s="40" customFormat="1" ht="12" outlineLevel="4">
      <c r="A2471" s="49"/>
      <c r="B2471" s="50"/>
      <c r="C2471" s="50"/>
      <c r="D2471" s="51"/>
      <c r="E2471" s="52"/>
      <c r="F2471" s="53" t="s">
        <v>2066</v>
      </c>
      <c r="G2471" s="51"/>
      <c r="H2471" s="54">
        <v>10</v>
      </c>
      <c r="I2471" s="55"/>
      <c r="J2471" s="56"/>
      <c r="K2471" s="54"/>
      <c r="L2471" s="54"/>
      <c r="M2471" s="54"/>
      <c r="N2471" s="54"/>
      <c r="O2471" s="56"/>
      <c r="P2471" s="56"/>
      <c r="Q2471" s="56"/>
      <c r="R2471" s="38"/>
      <c r="S2471" s="39"/>
    </row>
    <row r="2472" spans="1:20" s="40" customFormat="1" ht="12" outlineLevel="4">
      <c r="A2472" s="49"/>
      <c r="B2472" s="50"/>
      <c r="C2472" s="50"/>
      <c r="D2472" s="51"/>
      <c r="E2472" s="52"/>
      <c r="F2472" s="53" t="s">
        <v>2050</v>
      </c>
      <c r="G2472" s="51"/>
      <c r="H2472" s="54">
        <v>0.92</v>
      </c>
      <c r="I2472" s="55"/>
      <c r="J2472" s="56"/>
      <c r="K2472" s="54"/>
      <c r="L2472" s="54"/>
      <c r="M2472" s="54"/>
      <c r="N2472" s="54"/>
      <c r="O2472" s="56"/>
      <c r="P2472" s="56"/>
      <c r="Q2472" s="56"/>
      <c r="R2472" s="38"/>
      <c r="S2472" s="39"/>
    </row>
    <row r="2473" spans="1:20" s="40" customFormat="1" ht="12" outlineLevel="4">
      <c r="A2473" s="49"/>
      <c r="B2473" s="50"/>
      <c r="C2473" s="50"/>
      <c r="D2473" s="51"/>
      <c r="E2473" s="52"/>
      <c r="F2473" s="53" t="s">
        <v>2051</v>
      </c>
      <c r="G2473" s="51"/>
      <c r="H2473" s="54">
        <v>1.2</v>
      </c>
      <c r="I2473" s="55"/>
      <c r="J2473" s="56"/>
      <c r="K2473" s="54"/>
      <c r="L2473" s="54"/>
      <c r="M2473" s="54"/>
      <c r="N2473" s="54"/>
      <c r="O2473" s="56"/>
      <c r="P2473" s="56"/>
      <c r="Q2473" s="56"/>
      <c r="R2473" s="38"/>
      <c r="S2473" s="39"/>
    </row>
    <row r="2474" spans="1:20" s="40" customFormat="1" ht="12" outlineLevel="4">
      <c r="A2474" s="49"/>
      <c r="B2474" s="50"/>
      <c r="C2474" s="50"/>
      <c r="D2474" s="51"/>
      <c r="E2474" s="52"/>
      <c r="F2474" s="53" t="s">
        <v>2067</v>
      </c>
      <c r="G2474" s="51"/>
      <c r="H2474" s="54">
        <v>14.699999999999998</v>
      </c>
      <c r="I2474" s="55"/>
      <c r="J2474" s="56"/>
      <c r="K2474" s="54"/>
      <c r="L2474" s="54"/>
      <c r="M2474" s="54"/>
      <c r="N2474" s="54"/>
      <c r="O2474" s="56"/>
      <c r="P2474" s="56"/>
      <c r="Q2474" s="56"/>
      <c r="R2474" s="38"/>
      <c r="S2474" s="39"/>
    </row>
    <row r="2475" spans="1:20" s="40" customFormat="1" ht="12" outlineLevel="4">
      <c r="A2475" s="49"/>
      <c r="B2475" s="50"/>
      <c r="C2475" s="50"/>
      <c r="D2475" s="51"/>
      <c r="E2475" s="52"/>
      <c r="F2475" s="53" t="s">
        <v>2068</v>
      </c>
      <c r="G2475" s="51"/>
      <c r="H2475" s="54">
        <v>9.5</v>
      </c>
      <c r="I2475" s="55"/>
      <c r="J2475" s="56"/>
      <c r="K2475" s="54"/>
      <c r="L2475" s="54"/>
      <c r="M2475" s="54"/>
      <c r="N2475" s="54"/>
      <c r="O2475" s="56"/>
      <c r="P2475" s="56"/>
      <c r="Q2475" s="56"/>
      <c r="R2475" s="38"/>
      <c r="S2475" s="39"/>
    </row>
    <row r="2476" spans="1:20" s="40" customFormat="1" ht="12" outlineLevel="4">
      <c r="A2476" s="49"/>
      <c r="B2476" s="50"/>
      <c r="C2476" s="50"/>
      <c r="D2476" s="51"/>
      <c r="E2476" s="52"/>
      <c r="F2476" s="53" t="s">
        <v>272</v>
      </c>
      <c r="G2476" s="51"/>
      <c r="H2476" s="54">
        <v>0</v>
      </c>
      <c r="I2476" s="55"/>
      <c r="J2476" s="56"/>
      <c r="K2476" s="54"/>
      <c r="L2476" s="54"/>
      <c r="M2476" s="54"/>
      <c r="N2476" s="54"/>
      <c r="O2476" s="56"/>
      <c r="P2476" s="56"/>
      <c r="Q2476" s="56"/>
      <c r="R2476" s="38"/>
      <c r="S2476" s="39"/>
    </row>
    <row r="2477" spans="1:20" s="40" customFormat="1" ht="12" outlineLevel="4">
      <c r="A2477" s="49"/>
      <c r="B2477" s="50"/>
      <c r="C2477" s="50"/>
      <c r="D2477" s="51"/>
      <c r="E2477" s="52"/>
      <c r="F2477" s="53" t="s">
        <v>2069</v>
      </c>
      <c r="G2477" s="51"/>
      <c r="H2477" s="54">
        <v>11.2</v>
      </c>
      <c r="I2477" s="55"/>
      <c r="J2477" s="56"/>
      <c r="K2477" s="54"/>
      <c r="L2477" s="54"/>
      <c r="M2477" s="54"/>
      <c r="N2477" s="54"/>
      <c r="O2477" s="56"/>
      <c r="P2477" s="56"/>
      <c r="Q2477" s="56"/>
      <c r="R2477" s="38"/>
      <c r="S2477" s="39"/>
    </row>
    <row r="2478" spans="1:20" s="40" customFormat="1" ht="12" outlineLevel="4">
      <c r="A2478" s="49"/>
      <c r="B2478" s="50"/>
      <c r="C2478" s="50"/>
      <c r="D2478" s="51"/>
      <c r="E2478" s="52"/>
      <c r="F2478" s="53" t="s">
        <v>2070</v>
      </c>
      <c r="G2478" s="51"/>
      <c r="H2478" s="54">
        <v>6.95</v>
      </c>
      <c r="I2478" s="55"/>
      <c r="J2478" s="56"/>
      <c r="K2478" s="54"/>
      <c r="L2478" s="54"/>
      <c r="M2478" s="54"/>
      <c r="N2478" s="54"/>
      <c r="O2478" s="56"/>
      <c r="P2478" s="56"/>
      <c r="Q2478" s="56"/>
      <c r="R2478" s="38"/>
      <c r="S2478" s="39"/>
    </row>
    <row r="2479" spans="1:20" s="40" customFormat="1" ht="12" outlineLevel="4">
      <c r="A2479" s="49"/>
      <c r="B2479" s="50"/>
      <c r="C2479" s="50"/>
      <c r="D2479" s="51"/>
      <c r="E2479" s="52"/>
      <c r="F2479" s="53" t="s">
        <v>2071</v>
      </c>
      <c r="G2479" s="51"/>
      <c r="H2479" s="54">
        <v>2.5</v>
      </c>
      <c r="I2479" s="55"/>
      <c r="J2479" s="56"/>
      <c r="K2479" s="54"/>
      <c r="L2479" s="54"/>
      <c r="M2479" s="54"/>
      <c r="N2479" s="54"/>
      <c r="O2479" s="56"/>
      <c r="P2479" s="56"/>
      <c r="Q2479" s="56"/>
      <c r="R2479" s="38"/>
      <c r="S2479" s="39"/>
    </row>
    <row r="2480" spans="1:20" s="40" customFormat="1" ht="12" outlineLevel="4">
      <c r="A2480" s="49"/>
      <c r="B2480" s="50"/>
      <c r="C2480" s="50"/>
      <c r="D2480" s="51"/>
      <c r="E2480" s="52"/>
      <c r="F2480" s="53" t="s">
        <v>2052</v>
      </c>
      <c r="G2480" s="51"/>
      <c r="H2480" s="54">
        <v>3.1</v>
      </c>
      <c r="I2480" s="55"/>
      <c r="J2480" s="56"/>
      <c r="K2480" s="54"/>
      <c r="L2480" s="54"/>
      <c r="M2480" s="54"/>
      <c r="N2480" s="54"/>
      <c r="O2480" s="56"/>
      <c r="P2480" s="56"/>
      <c r="Q2480" s="56"/>
      <c r="R2480" s="38"/>
      <c r="S2480" s="39"/>
    </row>
    <row r="2481" spans="1:20" s="40" customFormat="1" ht="7.5" customHeight="1" outlineLevel="4">
      <c r="A2481" s="39"/>
      <c r="B2481" s="57"/>
      <c r="C2481" s="58"/>
      <c r="D2481" s="59"/>
      <c r="E2481" s="60"/>
      <c r="F2481" s="61"/>
      <c r="G2481" s="59"/>
      <c r="H2481" s="62"/>
      <c r="I2481" s="63"/>
      <c r="J2481" s="64"/>
      <c r="K2481" s="65"/>
      <c r="L2481" s="65"/>
      <c r="M2481" s="65"/>
      <c r="N2481" s="65"/>
      <c r="O2481" s="64"/>
      <c r="P2481" s="64"/>
      <c r="Q2481" s="64"/>
      <c r="R2481" s="38"/>
      <c r="S2481" s="39"/>
    </row>
    <row r="2482" spans="1:20" s="40" customFormat="1" ht="12" outlineLevel="3">
      <c r="A2482" s="41"/>
      <c r="B2482" s="42"/>
      <c r="C2482" s="43">
        <v>10</v>
      </c>
      <c r="D2482" s="44" t="s">
        <v>123</v>
      </c>
      <c r="E2482" s="45" t="s">
        <v>2072</v>
      </c>
      <c r="F2482" s="46" t="s">
        <v>2073</v>
      </c>
      <c r="G2482" s="44" t="s">
        <v>176</v>
      </c>
      <c r="H2482" s="47">
        <v>73.888500000000008</v>
      </c>
      <c r="I2482" s="72"/>
      <c r="J2482" s="48">
        <f>H2482*I2482</f>
        <v>0</v>
      </c>
      <c r="K2482" s="47">
        <v>8.0000000000000007E-5</v>
      </c>
      <c r="L2482" s="47">
        <f>H2482*K2482</f>
        <v>5.9110800000000008E-3</v>
      </c>
      <c r="M2482" s="47"/>
      <c r="N2482" s="47">
        <f>H2482*M2482</f>
        <v>0</v>
      </c>
      <c r="O2482" s="48">
        <v>21</v>
      </c>
      <c r="P2482" s="48">
        <f>J2482*(O2482/100)</f>
        <v>0</v>
      </c>
      <c r="Q2482" s="48">
        <f>J2482+P2482</f>
        <v>0</v>
      </c>
      <c r="R2482" s="39"/>
      <c r="S2482" s="39"/>
      <c r="T2482" s="39"/>
    </row>
    <row r="2483" spans="1:20" s="40" customFormat="1" ht="12" outlineLevel="4">
      <c r="A2483" s="49"/>
      <c r="B2483" s="50"/>
      <c r="C2483" s="50"/>
      <c r="D2483" s="51"/>
      <c r="E2483" s="52" t="s">
        <v>14</v>
      </c>
      <c r="F2483" s="53" t="s">
        <v>2074</v>
      </c>
      <c r="G2483" s="51"/>
      <c r="H2483" s="54">
        <v>70.37</v>
      </c>
      <c r="I2483" s="55"/>
      <c r="J2483" s="56"/>
      <c r="K2483" s="54"/>
      <c r="L2483" s="54"/>
      <c r="M2483" s="54"/>
      <c r="N2483" s="54"/>
      <c r="O2483" s="56"/>
      <c r="P2483" s="56"/>
      <c r="Q2483" s="56"/>
      <c r="R2483" s="38"/>
      <c r="S2483" s="39"/>
    </row>
    <row r="2484" spans="1:20" s="40" customFormat="1" ht="12" outlineLevel="4">
      <c r="A2484" s="49"/>
      <c r="B2484" s="50"/>
      <c r="C2484" s="50"/>
      <c r="D2484" s="51"/>
      <c r="E2484" s="52"/>
      <c r="F2484" s="53" t="s">
        <v>2075</v>
      </c>
      <c r="G2484" s="51"/>
      <c r="H2484" s="54">
        <v>3.5185000000000004</v>
      </c>
      <c r="I2484" s="55"/>
      <c r="J2484" s="56"/>
      <c r="K2484" s="54"/>
      <c r="L2484" s="54"/>
      <c r="M2484" s="54"/>
      <c r="N2484" s="54"/>
      <c r="O2484" s="56"/>
      <c r="P2484" s="56"/>
      <c r="Q2484" s="56"/>
      <c r="R2484" s="38"/>
      <c r="S2484" s="39"/>
    </row>
    <row r="2485" spans="1:20" s="40" customFormat="1" ht="7.5" customHeight="1" outlineLevel="4">
      <c r="A2485" s="39"/>
      <c r="B2485" s="57"/>
      <c r="C2485" s="58"/>
      <c r="D2485" s="59"/>
      <c r="E2485" s="60"/>
      <c r="F2485" s="61"/>
      <c r="G2485" s="59"/>
      <c r="H2485" s="62"/>
      <c r="I2485" s="63"/>
      <c r="J2485" s="64"/>
      <c r="K2485" s="65"/>
      <c r="L2485" s="65"/>
      <c r="M2485" s="65"/>
      <c r="N2485" s="65"/>
      <c r="O2485" s="64"/>
      <c r="P2485" s="64"/>
      <c r="Q2485" s="64"/>
      <c r="R2485" s="38"/>
      <c r="S2485" s="39"/>
    </row>
    <row r="2486" spans="1:20" s="40" customFormat="1" ht="24" outlineLevel="3">
      <c r="A2486" s="41"/>
      <c r="B2486" s="42"/>
      <c r="C2486" s="43">
        <v>11</v>
      </c>
      <c r="D2486" s="44" t="s">
        <v>79</v>
      </c>
      <c r="E2486" s="45" t="s">
        <v>2076</v>
      </c>
      <c r="F2486" s="46" t="s">
        <v>2077</v>
      </c>
      <c r="G2486" s="44" t="s">
        <v>130</v>
      </c>
      <c r="H2486" s="47">
        <v>1.44</v>
      </c>
      <c r="I2486" s="72"/>
      <c r="J2486" s="48">
        <f>H2486*I2486</f>
        <v>0</v>
      </c>
      <c r="K2486" s="47">
        <v>6.3000000000000003E-4</v>
      </c>
      <c r="L2486" s="47">
        <f>H2486*K2486</f>
        <v>9.0720000000000004E-4</v>
      </c>
      <c r="M2486" s="47"/>
      <c r="N2486" s="47">
        <f>H2486*M2486</f>
        <v>0</v>
      </c>
      <c r="O2486" s="48">
        <v>21</v>
      </c>
      <c r="P2486" s="48">
        <f>J2486*(O2486/100)</f>
        <v>0</v>
      </c>
      <c r="Q2486" s="48">
        <f>J2486+P2486</f>
        <v>0</v>
      </c>
      <c r="R2486" s="39"/>
      <c r="S2486" s="39"/>
      <c r="T2486" s="39"/>
    </row>
    <row r="2487" spans="1:20" s="40" customFormat="1" ht="12" outlineLevel="4">
      <c r="A2487" s="49"/>
      <c r="B2487" s="50"/>
      <c r="C2487" s="50"/>
      <c r="D2487" s="51"/>
      <c r="E2487" s="52" t="s">
        <v>14</v>
      </c>
      <c r="F2487" s="53" t="s">
        <v>2078</v>
      </c>
      <c r="G2487" s="51"/>
      <c r="H2487" s="54">
        <v>1.44</v>
      </c>
      <c r="I2487" s="55"/>
      <c r="J2487" s="56"/>
      <c r="K2487" s="54"/>
      <c r="L2487" s="54"/>
      <c r="M2487" s="54"/>
      <c r="N2487" s="54"/>
      <c r="O2487" s="56"/>
      <c r="P2487" s="56"/>
      <c r="Q2487" s="56"/>
      <c r="R2487" s="38"/>
      <c r="S2487" s="39"/>
    </row>
    <row r="2488" spans="1:20" s="40" customFormat="1" ht="7.5" customHeight="1" outlineLevel="4">
      <c r="A2488" s="39"/>
      <c r="B2488" s="57"/>
      <c r="C2488" s="58"/>
      <c r="D2488" s="59"/>
      <c r="E2488" s="60"/>
      <c r="F2488" s="61"/>
      <c r="G2488" s="59"/>
      <c r="H2488" s="62"/>
      <c r="I2488" s="63"/>
      <c r="J2488" s="64"/>
      <c r="K2488" s="65"/>
      <c r="L2488" s="65"/>
      <c r="M2488" s="65"/>
      <c r="N2488" s="65"/>
      <c r="O2488" s="64"/>
      <c r="P2488" s="64"/>
      <c r="Q2488" s="64"/>
      <c r="R2488" s="38"/>
      <c r="S2488" s="39"/>
    </row>
    <row r="2489" spans="1:20" s="40" customFormat="1" ht="12" outlineLevel="3">
      <c r="A2489" s="41"/>
      <c r="B2489" s="42"/>
      <c r="C2489" s="43">
        <v>12</v>
      </c>
      <c r="D2489" s="44" t="s">
        <v>123</v>
      </c>
      <c r="E2489" s="45" t="s">
        <v>2079</v>
      </c>
      <c r="F2489" s="46" t="s">
        <v>2080</v>
      </c>
      <c r="G2489" s="44" t="s">
        <v>130</v>
      </c>
      <c r="H2489" s="47">
        <v>1.5840000000000001</v>
      </c>
      <c r="I2489" s="72"/>
      <c r="J2489" s="48">
        <f>H2489*I2489</f>
        <v>0</v>
      </c>
      <c r="K2489" s="47">
        <v>7.4999999999999997E-3</v>
      </c>
      <c r="L2489" s="47">
        <f>H2489*K2489</f>
        <v>1.188E-2</v>
      </c>
      <c r="M2489" s="47"/>
      <c r="N2489" s="47">
        <f>H2489*M2489</f>
        <v>0</v>
      </c>
      <c r="O2489" s="48">
        <v>21</v>
      </c>
      <c r="P2489" s="48">
        <f>J2489*(O2489/100)</f>
        <v>0</v>
      </c>
      <c r="Q2489" s="48">
        <f>J2489+P2489</f>
        <v>0</v>
      </c>
      <c r="R2489" s="39"/>
      <c r="S2489" s="39"/>
      <c r="T2489" s="39"/>
    </row>
    <row r="2490" spans="1:20" s="40" customFormat="1" ht="12" outlineLevel="3">
      <c r="A2490" s="41"/>
      <c r="B2490" s="42"/>
      <c r="C2490" s="43">
        <v>13</v>
      </c>
      <c r="D2490" s="44" t="s">
        <v>79</v>
      </c>
      <c r="E2490" s="45" t="s">
        <v>2081</v>
      </c>
      <c r="F2490" s="46" t="s">
        <v>2082</v>
      </c>
      <c r="G2490" s="44" t="s">
        <v>304</v>
      </c>
      <c r="H2490" s="47">
        <v>3</v>
      </c>
      <c r="I2490" s="72"/>
      <c r="J2490" s="48">
        <f>H2490*I2490</f>
        <v>0</v>
      </c>
      <c r="K2490" s="47">
        <v>6.3000000000000003E-4</v>
      </c>
      <c r="L2490" s="47">
        <f>H2490*K2490</f>
        <v>1.8900000000000002E-3</v>
      </c>
      <c r="M2490" s="47"/>
      <c r="N2490" s="47">
        <f>H2490*M2490</f>
        <v>0</v>
      </c>
      <c r="O2490" s="48">
        <v>21</v>
      </c>
      <c r="P2490" s="48">
        <f>J2490*(O2490/100)</f>
        <v>0</v>
      </c>
      <c r="Q2490" s="48">
        <f>J2490+P2490</f>
        <v>0</v>
      </c>
      <c r="R2490" s="39"/>
      <c r="S2490" s="39"/>
      <c r="T2490" s="39"/>
    </row>
    <row r="2491" spans="1:20" s="40" customFormat="1" ht="12" outlineLevel="3">
      <c r="A2491" s="41"/>
      <c r="B2491" s="42"/>
      <c r="C2491" s="43">
        <v>14</v>
      </c>
      <c r="D2491" s="44" t="s">
        <v>79</v>
      </c>
      <c r="E2491" s="45" t="s">
        <v>2083</v>
      </c>
      <c r="F2491" s="46" t="s">
        <v>2084</v>
      </c>
      <c r="G2491" s="44" t="s">
        <v>112</v>
      </c>
      <c r="H2491" s="47">
        <v>8.8305474000000004</v>
      </c>
      <c r="I2491" s="72"/>
      <c r="J2491" s="48">
        <f>H2491*I2491</f>
        <v>0</v>
      </c>
      <c r="K2491" s="47"/>
      <c r="L2491" s="47">
        <f>H2491*K2491</f>
        <v>0</v>
      </c>
      <c r="M2491" s="47"/>
      <c r="N2491" s="47">
        <f>H2491*M2491</f>
        <v>0</v>
      </c>
      <c r="O2491" s="48">
        <v>21</v>
      </c>
      <c r="P2491" s="48">
        <f>J2491*(O2491/100)</f>
        <v>0</v>
      </c>
      <c r="Q2491" s="48">
        <f>J2491+P2491</f>
        <v>0</v>
      </c>
      <c r="R2491" s="39"/>
      <c r="S2491" s="39"/>
      <c r="T2491" s="39"/>
    </row>
    <row r="2492" spans="1:20" s="40" customFormat="1" ht="12" outlineLevel="3">
      <c r="B2492" s="38"/>
      <c r="C2492" s="38"/>
      <c r="D2492" s="38"/>
      <c r="E2492" s="38"/>
      <c r="F2492" s="38"/>
      <c r="G2492" s="38"/>
      <c r="H2492" s="38"/>
      <c r="I2492" s="39"/>
      <c r="J2492" s="39"/>
      <c r="K2492" s="38"/>
      <c r="L2492" s="38"/>
      <c r="M2492" s="38"/>
      <c r="N2492" s="38"/>
      <c r="O2492" s="38"/>
      <c r="P2492" s="39"/>
      <c r="Q2492" s="39"/>
    </row>
    <row r="2493" spans="1:20" s="40" customFormat="1" ht="12" outlineLevel="2">
      <c r="A2493" s="16" t="s">
        <v>3322</v>
      </c>
      <c r="B2493" s="29">
        <v>3</v>
      </c>
      <c r="C2493" s="30"/>
      <c r="D2493" s="31" t="s">
        <v>78</v>
      </c>
      <c r="E2493" s="31"/>
      <c r="F2493" s="17" t="s">
        <v>3323</v>
      </c>
      <c r="G2493" s="31"/>
      <c r="H2493" s="32"/>
      <c r="I2493" s="33"/>
      <c r="J2493" s="18">
        <f>SUBTOTAL(9,J2494:J2522)</f>
        <v>0</v>
      </c>
      <c r="K2493" s="32"/>
      <c r="L2493" s="19">
        <f>SUBTOTAL(9,L2494:L2522)</f>
        <v>5.5599739199999991</v>
      </c>
      <c r="M2493" s="32"/>
      <c r="N2493" s="19">
        <f>SUBTOTAL(9,N2494:N2522)</f>
        <v>2.4865444800000001</v>
      </c>
      <c r="O2493" s="34"/>
      <c r="P2493" s="18">
        <f>SUBTOTAL(9,P2494:P2522)</f>
        <v>0</v>
      </c>
      <c r="Q2493" s="18">
        <f>SUBTOTAL(9,Q2494:Q2522)</f>
        <v>0</v>
      </c>
      <c r="R2493" s="38"/>
      <c r="S2493" s="39"/>
      <c r="T2493" s="39"/>
    </row>
    <row r="2494" spans="1:20" s="40" customFormat="1" ht="12" outlineLevel="3">
      <c r="A2494" s="41"/>
      <c r="B2494" s="42"/>
      <c r="C2494" s="43">
        <v>1</v>
      </c>
      <c r="D2494" s="44" t="s">
        <v>79</v>
      </c>
      <c r="E2494" s="45" t="s">
        <v>3324</v>
      </c>
      <c r="F2494" s="46" t="s">
        <v>3325</v>
      </c>
      <c r="G2494" s="44" t="s">
        <v>130</v>
      </c>
      <c r="H2494" s="47">
        <v>152.42759999999998</v>
      </c>
      <c r="I2494" s="72"/>
      <c r="J2494" s="48">
        <f>H2494*I2494</f>
        <v>0</v>
      </c>
      <c r="K2494" s="47">
        <v>2.64E-2</v>
      </c>
      <c r="L2494" s="47">
        <f>H2494*K2494</f>
        <v>4.0240886399999996</v>
      </c>
      <c r="M2494" s="47"/>
      <c r="N2494" s="47">
        <f>H2494*M2494</f>
        <v>0</v>
      </c>
      <c r="O2494" s="48">
        <v>21</v>
      </c>
      <c r="P2494" s="48">
        <f>J2494*(O2494/100)</f>
        <v>0</v>
      </c>
      <c r="Q2494" s="48">
        <f>J2494+P2494</f>
        <v>0</v>
      </c>
      <c r="R2494" s="39"/>
      <c r="S2494" s="39"/>
      <c r="T2494" s="39"/>
    </row>
    <row r="2495" spans="1:20" s="40" customFormat="1" ht="12" outlineLevel="4">
      <c r="A2495" s="49"/>
      <c r="B2495" s="50"/>
      <c r="C2495" s="50"/>
      <c r="D2495" s="51"/>
      <c r="E2495" s="52" t="s">
        <v>14</v>
      </c>
      <c r="F2495" s="53" t="s">
        <v>3326</v>
      </c>
      <c r="G2495" s="51"/>
      <c r="H2495" s="54">
        <v>0</v>
      </c>
      <c r="I2495" s="55"/>
      <c r="J2495" s="56"/>
      <c r="K2495" s="54"/>
      <c r="L2495" s="54"/>
      <c r="M2495" s="54"/>
      <c r="N2495" s="54"/>
      <c r="O2495" s="56"/>
      <c r="P2495" s="56"/>
      <c r="Q2495" s="56"/>
      <c r="R2495" s="38"/>
      <c r="S2495" s="39"/>
    </row>
    <row r="2496" spans="1:20" s="40" customFormat="1" ht="12" outlineLevel="4">
      <c r="A2496" s="49"/>
      <c r="B2496" s="50"/>
      <c r="C2496" s="50"/>
      <c r="D2496" s="51"/>
      <c r="E2496" s="52"/>
      <c r="F2496" s="53" t="s">
        <v>3327</v>
      </c>
      <c r="G2496" s="51"/>
      <c r="H2496" s="54">
        <v>41.415999999999997</v>
      </c>
      <c r="I2496" s="55"/>
      <c r="J2496" s="56"/>
      <c r="K2496" s="54"/>
      <c r="L2496" s="54"/>
      <c r="M2496" s="54"/>
      <c r="N2496" s="54"/>
      <c r="O2496" s="56"/>
      <c r="P2496" s="56"/>
      <c r="Q2496" s="56"/>
      <c r="R2496" s="38"/>
      <c r="S2496" s="39"/>
    </row>
    <row r="2497" spans="1:20" s="40" customFormat="1" ht="12" outlineLevel="4">
      <c r="A2497" s="49"/>
      <c r="B2497" s="50"/>
      <c r="C2497" s="50"/>
      <c r="D2497" s="51"/>
      <c r="E2497" s="52"/>
      <c r="F2497" s="53" t="s">
        <v>3328</v>
      </c>
      <c r="G2497" s="51"/>
      <c r="H2497" s="54">
        <v>0</v>
      </c>
      <c r="I2497" s="55"/>
      <c r="J2497" s="56"/>
      <c r="K2497" s="54"/>
      <c r="L2497" s="54"/>
      <c r="M2497" s="54"/>
      <c r="N2497" s="54"/>
      <c r="O2497" s="56"/>
      <c r="P2497" s="56"/>
      <c r="Q2497" s="56"/>
      <c r="R2497" s="38"/>
      <c r="S2497" s="39"/>
    </row>
    <row r="2498" spans="1:20" s="40" customFormat="1" ht="12" outlineLevel="4">
      <c r="A2498" s="49"/>
      <c r="B2498" s="50"/>
      <c r="C2498" s="50"/>
      <c r="D2498" s="51"/>
      <c r="E2498" s="52"/>
      <c r="F2498" s="53" t="s">
        <v>3329</v>
      </c>
      <c r="G2498" s="51"/>
      <c r="H2498" s="54">
        <v>63.816600000000001</v>
      </c>
      <c r="I2498" s="55"/>
      <c r="J2498" s="56"/>
      <c r="K2498" s="54"/>
      <c r="L2498" s="54"/>
      <c r="M2498" s="54"/>
      <c r="N2498" s="54"/>
      <c r="O2498" s="56"/>
      <c r="P2498" s="56"/>
      <c r="Q2498" s="56"/>
      <c r="R2498" s="38"/>
      <c r="S2498" s="39"/>
    </row>
    <row r="2499" spans="1:20" s="40" customFormat="1" ht="12" outlineLevel="4">
      <c r="A2499" s="49"/>
      <c r="B2499" s="50"/>
      <c r="C2499" s="50"/>
      <c r="D2499" s="51"/>
      <c r="E2499" s="52"/>
      <c r="F2499" s="53" t="s">
        <v>3330</v>
      </c>
      <c r="G2499" s="51"/>
      <c r="H2499" s="54">
        <v>2.9049999999999998</v>
      </c>
      <c r="I2499" s="55"/>
      <c r="J2499" s="56"/>
      <c r="K2499" s="54"/>
      <c r="L2499" s="54"/>
      <c r="M2499" s="54"/>
      <c r="N2499" s="54"/>
      <c r="O2499" s="56"/>
      <c r="P2499" s="56"/>
      <c r="Q2499" s="56"/>
      <c r="R2499" s="38"/>
      <c r="S2499" s="39"/>
    </row>
    <row r="2500" spans="1:20" s="40" customFormat="1" ht="12" outlineLevel="4">
      <c r="A2500" s="49"/>
      <c r="B2500" s="50"/>
      <c r="C2500" s="50"/>
      <c r="D2500" s="51"/>
      <c r="E2500" s="52"/>
      <c r="F2500" s="53" t="s">
        <v>3331</v>
      </c>
      <c r="G2500" s="51"/>
      <c r="H2500" s="54">
        <v>0</v>
      </c>
      <c r="I2500" s="55"/>
      <c r="J2500" s="56"/>
      <c r="K2500" s="54"/>
      <c r="L2500" s="54"/>
      <c r="M2500" s="54"/>
      <c r="N2500" s="54"/>
      <c r="O2500" s="56"/>
      <c r="P2500" s="56"/>
      <c r="Q2500" s="56"/>
      <c r="R2500" s="38"/>
      <c r="S2500" s="39"/>
    </row>
    <row r="2501" spans="1:20" s="40" customFormat="1" ht="12" outlineLevel="4">
      <c r="A2501" s="49"/>
      <c r="B2501" s="50"/>
      <c r="C2501" s="50"/>
      <c r="D2501" s="51"/>
      <c r="E2501" s="52"/>
      <c r="F2501" s="53" t="s">
        <v>3332</v>
      </c>
      <c r="G2501" s="51"/>
      <c r="H2501" s="54">
        <v>27.59</v>
      </c>
      <c r="I2501" s="55"/>
      <c r="J2501" s="56"/>
      <c r="K2501" s="54"/>
      <c r="L2501" s="54"/>
      <c r="M2501" s="54"/>
      <c r="N2501" s="54"/>
      <c r="O2501" s="56"/>
      <c r="P2501" s="56"/>
      <c r="Q2501" s="56"/>
      <c r="R2501" s="38"/>
      <c r="S2501" s="39"/>
    </row>
    <row r="2502" spans="1:20" s="40" customFormat="1" ht="12" outlineLevel="4">
      <c r="A2502" s="49"/>
      <c r="B2502" s="50"/>
      <c r="C2502" s="50"/>
      <c r="D2502" s="51"/>
      <c r="E2502" s="52"/>
      <c r="F2502" s="53" t="s">
        <v>3333</v>
      </c>
      <c r="G2502" s="51"/>
      <c r="H2502" s="54">
        <v>0</v>
      </c>
      <c r="I2502" s="55"/>
      <c r="J2502" s="56"/>
      <c r="K2502" s="54"/>
      <c r="L2502" s="54"/>
      <c r="M2502" s="54"/>
      <c r="N2502" s="54"/>
      <c r="O2502" s="56"/>
      <c r="P2502" s="56"/>
      <c r="Q2502" s="56"/>
      <c r="R2502" s="38"/>
      <c r="S2502" s="39"/>
    </row>
    <row r="2503" spans="1:20" s="40" customFormat="1" ht="12" outlineLevel="4">
      <c r="A2503" s="49"/>
      <c r="B2503" s="50"/>
      <c r="C2503" s="50"/>
      <c r="D2503" s="51"/>
      <c r="E2503" s="52"/>
      <c r="F2503" s="53" t="s">
        <v>3334</v>
      </c>
      <c r="G2503" s="51"/>
      <c r="H2503" s="54">
        <v>16.7</v>
      </c>
      <c r="I2503" s="55"/>
      <c r="J2503" s="56"/>
      <c r="K2503" s="54"/>
      <c r="L2503" s="54"/>
      <c r="M2503" s="54"/>
      <c r="N2503" s="54"/>
      <c r="O2503" s="56"/>
      <c r="P2503" s="56"/>
      <c r="Q2503" s="56"/>
      <c r="R2503" s="38"/>
      <c r="S2503" s="39"/>
    </row>
    <row r="2504" spans="1:20" s="40" customFormat="1" ht="7.5" customHeight="1" outlineLevel="4">
      <c r="A2504" s="39"/>
      <c r="B2504" s="57"/>
      <c r="C2504" s="58"/>
      <c r="D2504" s="59"/>
      <c r="E2504" s="60"/>
      <c r="F2504" s="61"/>
      <c r="G2504" s="59"/>
      <c r="H2504" s="62"/>
      <c r="I2504" s="63"/>
      <c r="J2504" s="64"/>
      <c r="K2504" s="65"/>
      <c r="L2504" s="65"/>
      <c r="M2504" s="65"/>
      <c r="N2504" s="65"/>
      <c r="O2504" s="64"/>
      <c r="P2504" s="64"/>
      <c r="Q2504" s="64"/>
      <c r="R2504" s="38"/>
      <c r="S2504" s="39"/>
    </row>
    <row r="2505" spans="1:20" s="40" customFormat="1" ht="12" outlineLevel="3">
      <c r="A2505" s="41"/>
      <c r="B2505" s="42"/>
      <c r="C2505" s="43">
        <v>2</v>
      </c>
      <c r="D2505" s="44" t="s">
        <v>79</v>
      </c>
      <c r="E2505" s="45" t="s">
        <v>3335</v>
      </c>
      <c r="F2505" s="46" t="s">
        <v>3336</v>
      </c>
      <c r="G2505" s="44" t="s">
        <v>130</v>
      </c>
      <c r="H2505" s="47">
        <v>60.971200000000003</v>
      </c>
      <c r="I2505" s="72"/>
      <c r="J2505" s="48">
        <f>H2505*I2505</f>
        <v>0</v>
      </c>
      <c r="K2505" s="47">
        <v>2.5000000000000001E-4</v>
      </c>
      <c r="L2505" s="47">
        <f>H2505*K2505</f>
        <v>1.5242800000000001E-2</v>
      </c>
      <c r="M2505" s="47"/>
      <c r="N2505" s="47">
        <f>H2505*M2505</f>
        <v>0</v>
      </c>
      <c r="O2505" s="48">
        <v>21</v>
      </c>
      <c r="P2505" s="48">
        <f>J2505*(O2505/100)</f>
        <v>0</v>
      </c>
      <c r="Q2505" s="48">
        <f>J2505+P2505</f>
        <v>0</v>
      </c>
      <c r="R2505" s="39"/>
      <c r="S2505" s="39"/>
      <c r="T2505" s="39"/>
    </row>
    <row r="2506" spans="1:20" s="40" customFormat="1" ht="12" outlineLevel="4">
      <c r="A2506" s="49"/>
      <c r="B2506" s="50"/>
      <c r="C2506" s="50"/>
      <c r="D2506" s="51"/>
      <c r="E2506" s="52" t="s">
        <v>14</v>
      </c>
      <c r="F2506" s="53" t="s">
        <v>3337</v>
      </c>
      <c r="G2506" s="51"/>
      <c r="H2506" s="54">
        <v>0</v>
      </c>
      <c r="I2506" s="55"/>
      <c r="J2506" s="56"/>
      <c r="K2506" s="54"/>
      <c r="L2506" s="54"/>
      <c r="M2506" s="54"/>
      <c r="N2506" s="54"/>
      <c r="O2506" s="56"/>
      <c r="P2506" s="56"/>
      <c r="Q2506" s="56"/>
      <c r="R2506" s="38"/>
      <c r="S2506" s="39"/>
    </row>
    <row r="2507" spans="1:20" s="40" customFormat="1" ht="12" outlineLevel="4">
      <c r="A2507" s="49"/>
      <c r="B2507" s="50"/>
      <c r="C2507" s="50"/>
      <c r="D2507" s="51"/>
      <c r="E2507" s="52"/>
      <c r="F2507" s="53" t="s">
        <v>3338</v>
      </c>
      <c r="G2507" s="51"/>
      <c r="H2507" s="54">
        <v>60.971200000000003</v>
      </c>
      <c r="I2507" s="55"/>
      <c r="J2507" s="56"/>
      <c r="K2507" s="54"/>
      <c r="L2507" s="54"/>
      <c r="M2507" s="54"/>
      <c r="N2507" s="54"/>
      <c r="O2507" s="56"/>
      <c r="P2507" s="56"/>
      <c r="Q2507" s="56"/>
      <c r="R2507" s="38"/>
      <c r="S2507" s="39"/>
    </row>
    <row r="2508" spans="1:20" s="40" customFormat="1" ht="7.5" customHeight="1" outlineLevel="4">
      <c r="A2508" s="39"/>
      <c r="B2508" s="57"/>
      <c r="C2508" s="58"/>
      <c r="D2508" s="59"/>
      <c r="E2508" s="60"/>
      <c r="F2508" s="61"/>
      <c r="G2508" s="59"/>
      <c r="H2508" s="62"/>
      <c r="I2508" s="63"/>
      <c r="J2508" s="64"/>
      <c r="K2508" s="65"/>
      <c r="L2508" s="65"/>
      <c r="M2508" s="65"/>
      <c r="N2508" s="65"/>
      <c r="O2508" s="64"/>
      <c r="P2508" s="64"/>
      <c r="Q2508" s="64"/>
      <c r="R2508" s="38"/>
      <c r="S2508" s="39"/>
    </row>
    <row r="2509" spans="1:20" s="40" customFormat="1" ht="12" outlineLevel="3">
      <c r="A2509" s="41"/>
      <c r="B2509" s="42"/>
      <c r="C2509" s="43">
        <v>3</v>
      </c>
      <c r="D2509" s="44" t="s">
        <v>79</v>
      </c>
      <c r="E2509" s="45" t="s">
        <v>3339</v>
      </c>
      <c r="F2509" s="46" t="s">
        <v>3340</v>
      </c>
      <c r="G2509" s="44" t="s">
        <v>130</v>
      </c>
      <c r="H2509" s="47">
        <v>30.485600000000002</v>
      </c>
      <c r="I2509" s="72"/>
      <c r="J2509" s="48">
        <f>H2509*I2509</f>
        <v>0</v>
      </c>
      <c r="K2509" s="47">
        <v>1.0800000000000001E-2</v>
      </c>
      <c r="L2509" s="47">
        <f>H2509*K2509</f>
        <v>0.32924448000000006</v>
      </c>
      <c r="M2509" s="47">
        <v>1.0800000000000001E-2</v>
      </c>
      <c r="N2509" s="47">
        <f>H2509*M2509</f>
        <v>0.32924448000000006</v>
      </c>
      <c r="O2509" s="48">
        <v>21</v>
      </c>
      <c r="P2509" s="48">
        <f>J2509*(O2509/100)</f>
        <v>0</v>
      </c>
      <c r="Q2509" s="48">
        <f>J2509+P2509</f>
        <v>0</v>
      </c>
      <c r="R2509" s="39"/>
      <c r="S2509" s="39"/>
      <c r="T2509" s="39"/>
    </row>
    <row r="2510" spans="1:20" s="40" customFormat="1" ht="12" outlineLevel="4">
      <c r="A2510" s="49"/>
      <c r="B2510" s="50"/>
      <c r="C2510" s="50"/>
      <c r="D2510" s="51"/>
      <c r="E2510" s="52" t="s">
        <v>14</v>
      </c>
      <c r="F2510" s="53" t="s">
        <v>3341</v>
      </c>
      <c r="G2510" s="51"/>
      <c r="H2510" s="54">
        <v>0</v>
      </c>
      <c r="I2510" s="55"/>
      <c r="J2510" s="56"/>
      <c r="K2510" s="54"/>
      <c r="L2510" s="54"/>
      <c r="M2510" s="54"/>
      <c r="N2510" s="54"/>
      <c r="O2510" s="56"/>
      <c r="P2510" s="56"/>
      <c r="Q2510" s="56"/>
      <c r="R2510" s="38"/>
      <c r="S2510" s="39"/>
    </row>
    <row r="2511" spans="1:20" s="40" customFormat="1" ht="12" outlineLevel="4">
      <c r="A2511" s="49"/>
      <c r="B2511" s="50"/>
      <c r="C2511" s="50"/>
      <c r="D2511" s="51"/>
      <c r="E2511" s="52"/>
      <c r="F2511" s="53" t="s">
        <v>3342</v>
      </c>
      <c r="G2511" s="51"/>
      <c r="H2511" s="54">
        <v>30.485600000000002</v>
      </c>
      <c r="I2511" s="55"/>
      <c r="J2511" s="56"/>
      <c r="K2511" s="54"/>
      <c r="L2511" s="54"/>
      <c r="M2511" s="54"/>
      <c r="N2511" s="54"/>
      <c r="O2511" s="56"/>
      <c r="P2511" s="56"/>
      <c r="Q2511" s="56"/>
      <c r="R2511" s="38"/>
      <c r="S2511" s="39"/>
    </row>
    <row r="2512" spans="1:20" s="40" customFormat="1" ht="7.5" customHeight="1" outlineLevel="4">
      <c r="A2512" s="39"/>
      <c r="B2512" s="57"/>
      <c r="C2512" s="58"/>
      <c r="D2512" s="59"/>
      <c r="E2512" s="60"/>
      <c r="F2512" s="61"/>
      <c r="G2512" s="59"/>
      <c r="H2512" s="62"/>
      <c r="I2512" s="63"/>
      <c r="J2512" s="64"/>
      <c r="K2512" s="65"/>
      <c r="L2512" s="65"/>
      <c r="M2512" s="65"/>
      <c r="N2512" s="65"/>
      <c r="O2512" s="64"/>
      <c r="P2512" s="64"/>
      <c r="Q2512" s="64"/>
      <c r="R2512" s="38"/>
      <c r="S2512" s="39"/>
    </row>
    <row r="2513" spans="1:20" s="40" customFormat="1" ht="24" outlineLevel="3">
      <c r="A2513" s="41"/>
      <c r="B2513" s="42"/>
      <c r="C2513" s="43">
        <v>4</v>
      </c>
      <c r="D2513" s="44" t="s">
        <v>79</v>
      </c>
      <c r="E2513" s="45" t="s">
        <v>3343</v>
      </c>
      <c r="F2513" s="46" t="s">
        <v>3344</v>
      </c>
      <c r="G2513" s="44" t="s">
        <v>304</v>
      </c>
      <c r="H2513" s="47">
        <v>153</v>
      </c>
      <c r="I2513" s="72"/>
      <c r="J2513" s="48">
        <f>H2513*I2513</f>
        <v>0</v>
      </c>
      <c r="K2513" s="47">
        <v>4.3E-3</v>
      </c>
      <c r="L2513" s="47">
        <f>H2513*K2513</f>
        <v>0.65790000000000004</v>
      </c>
      <c r="M2513" s="47">
        <v>1.41E-2</v>
      </c>
      <c r="N2513" s="47">
        <f>H2513*M2513</f>
        <v>2.1572999999999998</v>
      </c>
      <c r="O2513" s="48">
        <v>21</v>
      </c>
      <c r="P2513" s="48">
        <f>J2513*(O2513/100)</f>
        <v>0</v>
      </c>
      <c r="Q2513" s="48">
        <f>J2513+P2513</f>
        <v>0</v>
      </c>
      <c r="R2513" s="39"/>
      <c r="S2513" s="39"/>
      <c r="T2513" s="39"/>
    </row>
    <row r="2514" spans="1:20" s="40" customFormat="1" ht="12" outlineLevel="4">
      <c r="A2514" s="49"/>
      <c r="B2514" s="50"/>
      <c r="C2514" s="50"/>
      <c r="D2514" s="51"/>
      <c r="E2514" s="52" t="s">
        <v>14</v>
      </c>
      <c r="F2514" s="53" t="s">
        <v>3345</v>
      </c>
      <c r="G2514" s="51"/>
      <c r="H2514" s="54">
        <v>0</v>
      </c>
      <c r="I2514" s="55"/>
      <c r="J2514" s="56"/>
      <c r="K2514" s="54"/>
      <c r="L2514" s="54"/>
      <c r="M2514" s="54"/>
      <c r="N2514" s="54"/>
      <c r="O2514" s="56"/>
      <c r="P2514" s="56"/>
      <c r="Q2514" s="56"/>
      <c r="R2514" s="38"/>
      <c r="S2514" s="39"/>
    </row>
    <row r="2515" spans="1:20" s="40" customFormat="1" ht="12" outlineLevel="4">
      <c r="A2515" s="49"/>
      <c r="B2515" s="50"/>
      <c r="C2515" s="50"/>
      <c r="D2515" s="51"/>
      <c r="E2515" s="52"/>
      <c r="F2515" s="53" t="s">
        <v>3346</v>
      </c>
      <c r="G2515" s="51"/>
      <c r="H2515" s="54">
        <v>152.428</v>
      </c>
      <c r="I2515" s="55"/>
      <c r="J2515" s="56"/>
      <c r="K2515" s="54"/>
      <c r="L2515" s="54"/>
      <c r="M2515" s="54"/>
      <c r="N2515" s="54"/>
      <c r="O2515" s="56"/>
      <c r="P2515" s="56"/>
      <c r="Q2515" s="56"/>
      <c r="R2515" s="38"/>
      <c r="S2515" s="39"/>
    </row>
    <row r="2516" spans="1:20" s="40" customFormat="1" ht="12" outlineLevel="4">
      <c r="A2516" s="49"/>
      <c r="B2516" s="50"/>
      <c r="C2516" s="50"/>
      <c r="D2516" s="51"/>
      <c r="E2516" s="52"/>
      <c r="F2516" s="53" t="s">
        <v>3347</v>
      </c>
      <c r="G2516" s="51"/>
      <c r="H2516" s="54">
        <v>0.57199999999999995</v>
      </c>
      <c r="I2516" s="55"/>
      <c r="J2516" s="56"/>
      <c r="K2516" s="54"/>
      <c r="L2516" s="54"/>
      <c r="M2516" s="54"/>
      <c r="N2516" s="54"/>
      <c r="O2516" s="56"/>
      <c r="P2516" s="56"/>
      <c r="Q2516" s="56"/>
      <c r="R2516" s="38"/>
      <c r="S2516" s="39"/>
    </row>
    <row r="2517" spans="1:20" s="40" customFormat="1" ht="7.5" customHeight="1" outlineLevel="4">
      <c r="A2517" s="39"/>
      <c r="B2517" s="57"/>
      <c r="C2517" s="58"/>
      <c r="D2517" s="59"/>
      <c r="E2517" s="60"/>
      <c r="F2517" s="61"/>
      <c r="G2517" s="59"/>
      <c r="H2517" s="62"/>
      <c r="I2517" s="63"/>
      <c r="J2517" s="64"/>
      <c r="K2517" s="65"/>
      <c r="L2517" s="65"/>
      <c r="M2517" s="65"/>
      <c r="N2517" s="65"/>
      <c r="O2517" s="64"/>
      <c r="P2517" s="64"/>
      <c r="Q2517" s="64"/>
      <c r="R2517" s="38"/>
      <c r="S2517" s="39"/>
    </row>
    <row r="2518" spans="1:20" s="40" customFormat="1" ht="12" outlineLevel="3">
      <c r="A2518" s="41"/>
      <c r="B2518" s="42"/>
      <c r="C2518" s="43">
        <v>5</v>
      </c>
      <c r="D2518" s="44" t="s">
        <v>123</v>
      </c>
      <c r="E2518" s="45" t="s">
        <v>3348</v>
      </c>
      <c r="F2518" s="46" t="s">
        <v>3349</v>
      </c>
      <c r="G2518" s="44" t="s">
        <v>130</v>
      </c>
      <c r="H2518" s="47">
        <v>15.242800000000001</v>
      </c>
      <c r="I2518" s="72"/>
      <c r="J2518" s="48">
        <f>H2518*I2518</f>
        <v>0</v>
      </c>
      <c r="K2518" s="47">
        <v>3.5000000000000003E-2</v>
      </c>
      <c r="L2518" s="47">
        <f>H2518*K2518</f>
        <v>0.53349800000000003</v>
      </c>
      <c r="M2518" s="47"/>
      <c r="N2518" s="47">
        <f>H2518*M2518</f>
        <v>0</v>
      </c>
      <c r="O2518" s="48">
        <v>21</v>
      </c>
      <c r="P2518" s="48">
        <f>J2518*(O2518/100)</f>
        <v>0</v>
      </c>
      <c r="Q2518" s="48">
        <f>J2518+P2518</f>
        <v>0</v>
      </c>
      <c r="R2518" s="39"/>
      <c r="S2518" s="39"/>
      <c r="T2518" s="39"/>
    </row>
    <row r="2519" spans="1:20" s="40" customFormat="1" ht="12" outlineLevel="4">
      <c r="A2519" s="49"/>
      <c r="B2519" s="50"/>
      <c r="C2519" s="50"/>
      <c r="D2519" s="51"/>
      <c r="E2519" s="52" t="s">
        <v>14</v>
      </c>
      <c r="F2519" s="53" t="s">
        <v>3350</v>
      </c>
      <c r="G2519" s="51"/>
      <c r="H2519" s="54">
        <v>0</v>
      </c>
      <c r="I2519" s="55"/>
      <c r="J2519" s="56"/>
      <c r="K2519" s="54"/>
      <c r="L2519" s="54"/>
      <c r="M2519" s="54"/>
      <c r="N2519" s="54"/>
      <c r="O2519" s="56"/>
      <c r="P2519" s="56"/>
      <c r="Q2519" s="56"/>
      <c r="R2519" s="38"/>
      <c r="S2519" s="39"/>
    </row>
    <row r="2520" spans="1:20" s="40" customFormat="1" ht="12" outlineLevel="4">
      <c r="A2520" s="49"/>
      <c r="B2520" s="50"/>
      <c r="C2520" s="50"/>
      <c r="D2520" s="51"/>
      <c r="E2520" s="52"/>
      <c r="F2520" s="53" t="s">
        <v>3351</v>
      </c>
      <c r="G2520" s="51"/>
      <c r="H2520" s="54">
        <v>15.242800000000001</v>
      </c>
      <c r="I2520" s="55"/>
      <c r="J2520" s="56"/>
      <c r="K2520" s="54"/>
      <c r="L2520" s="54"/>
      <c r="M2520" s="54"/>
      <c r="N2520" s="54"/>
      <c r="O2520" s="56"/>
      <c r="P2520" s="56"/>
      <c r="Q2520" s="56"/>
      <c r="R2520" s="38"/>
      <c r="S2520" s="39"/>
    </row>
    <row r="2521" spans="1:20" s="40" customFormat="1" ht="7.5" customHeight="1" outlineLevel="4">
      <c r="A2521" s="39"/>
      <c r="B2521" s="57"/>
      <c r="C2521" s="58"/>
      <c r="D2521" s="59"/>
      <c r="E2521" s="60"/>
      <c r="F2521" s="61"/>
      <c r="G2521" s="59"/>
      <c r="H2521" s="62"/>
      <c r="I2521" s="63"/>
      <c r="J2521" s="64"/>
      <c r="K2521" s="65"/>
      <c r="L2521" s="65"/>
      <c r="M2521" s="65"/>
      <c r="N2521" s="65"/>
      <c r="O2521" s="64"/>
      <c r="P2521" s="64"/>
      <c r="Q2521" s="64"/>
      <c r="R2521" s="38"/>
      <c r="S2521" s="39"/>
    </row>
    <row r="2522" spans="1:20" s="40" customFormat="1" ht="12" outlineLevel="3">
      <c r="B2522" s="38"/>
      <c r="C2522" s="38"/>
      <c r="D2522" s="38"/>
      <c r="E2522" s="38"/>
      <c r="F2522" s="38"/>
      <c r="G2522" s="38"/>
      <c r="H2522" s="38"/>
      <c r="I2522" s="39"/>
      <c r="J2522" s="39"/>
      <c r="K2522" s="38"/>
      <c r="L2522" s="38"/>
      <c r="M2522" s="38"/>
      <c r="N2522" s="38"/>
      <c r="O2522" s="38"/>
      <c r="P2522" s="39"/>
      <c r="Q2522" s="39"/>
    </row>
    <row r="2523" spans="1:20" s="40" customFormat="1" ht="12" outlineLevel="2">
      <c r="A2523" s="16" t="s">
        <v>62</v>
      </c>
      <c r="B2523" s="29">
        <v>3</v>
      </c>
      <c r="C2523" s="30"/>
      <c r="D2523" s="31" t="s">
        <v>78</v>
      </c>
      <c r="E2523" s="31"/>
      <c r="F2523" s="17" t="s">
        <v>63</v>
      </c>
      <c r="G2523" s="31"/>
      <c r="H2523" s="32"/>
      <c r="I2523" s="33"/>
      <c r="J2523" s="18">
        <f>SUBTOTAL(9,J2524:J2553)</f>
        <v>0</v>
      </c>
      <c r="K2523" s="32"/>
      <c r="L2523" s="19">
        <f>SUBTOTAL(9,L2524:L2553)</f>
        <v>0.17795471999999998</v>
      </c>
      <c r="M2523" s="32"/>
      <c r="N2523" s="19">
        <f>SUBTOTAL(9,N2524:N2553)</f>
        <v>0</v>
      </c>
      <c r="O2523" s="34"/>
      <c r="P2523" s="18">
        <f>SUBTOTAL(9,P2524:P2553)</f>
        <v>0</v>
      </c>
      <c r="Q2523" s="18">
        <f>SUBTOTAL(9,Q2524:Q2553)</f>
        <v>0</v>
      </c>
      <c r="R2523" s="38"/>
      <c r="S2523" s="39"/>
      <c r="T2523" s="39"/>
    </row>
    <row r="2524" spans="1:20" s="40" customFormat="1" ht="12" outlineLevel="3">
      <c r="A2524" s="41"/>
      <c r="B2524" s="42"/>
      <c r="C2524" s="43">
        <v>1</v>
      </c>
      <c r="D2524" s="44" t="s">
        <v>79</v>
      </c>
      <c r="E2524" s="45" t="s">
        <v>2085</v>
      </c>
      <c r="F2524" s="46" t="s">
        <v>2086</v>
      </c>
      <c r="G2524" s="44" t="s">
        <v>130</v>
      </c>
      <c r="H2524" s="47">
        <v>269.12800000000004</v>
      </c>
      <c r="I2524" s="72"/>
      <c r="J2524" s="48">
        <f>H2524*I2524</f>
        <v>0</v>
      </c>
      <c r="K2524" s="47">
        <v>4.4999999999999999E-4</v>
      </c>
      <c r="L2524" s="47">
        <f>H2524*K2524</f>
        <v>0.12110760000000001</v>
      </c>
      <c r="M2524" s="47"/>
      <c r="N2524" s="47">
        <f>H2524*M2524</f>
        <v>0</v>
      </c>
      <c r="O2524" s="48">
        <v>21</v>
      </c>
      <c r="P2524" s="48">
        <f>J2524*(O2524/100)</f>
        <v>0</v>
      </c>
      <c r="Q2524" s="48">
        <f>J2524+P2524</f>
        <v>0</v>
      </c>
      <c r="R2524" s="39"/>
      <c r="S2524" s="39"/>
      <c r="T2524" s="39"/>
    </row>
    <row r="2525" spans="1:20" s="40" customFormat="1" ht="12" outlineLevel="4">
      <c r="A2525" s="49"/>
      <c r="B2525" s="50"/>
      <c r="C2525" s="50"/>
      <c r="D2525" s="51"/>
      <c r="E2525" s="52" t="s">
        <v>14</v>
      </c>
      <c r="F2525" s="53" t="s">
        <v>1143</v>
      </c>
      <c r="G2525" s="51"/>
      <c r="H2525" s="54">
        <v>0</v>
      </c>
      <c r="I2525" s="55"/>
      <c r="J2525" s="56"/>
      <c r="K2525" s="54"/>
      <c r="L2525" s="54"/>
      <c r="M2525" s="54"/>
      <c r="N2525" s="54"/>
      <c r="O2525" s="56"/>
      <c r="P2525" s="56"/>
      <c r="Q2525" s="56"/>
      <c r="R2525" s="38"/>
      <c r="S2525" s="39"/>
    </row>
    <row r="2526" spans="1:20" s="40" customFormat="1" ht="12" outlineLevel="4">
      <c r="A2526" s="49"/>
      <c r="B2526" s="50"/>
      <c r="C2526" s="50"/>
      <c r="D2526" s="51"/>
      <c r="E2526" s="52"/>
      <c r="F2526" s="53" t="s">
        <v>2087</v>
      </c>
      <c r="G2526" s="51"/>
      <c r="H2526" s="54">
        <v>102.648</v>
      </c>
      <c r="I2526" s="55"/>
      <c r="J2526" s="56"/>
      <c r="K2526" s="54"/>
      <c r="L2526" s="54"/>
      <c r="M2526" s="54"/>
      <c r="N2526" s="54"/>
      <c r="O2526" s="56"/>
      <c r="P2526" s="56"/>
      <c r="Q2526" s="56"/>
      <c r="R2526" s="38"/>
      <c r="S2526" s="39"/>
    </row>
    <row r="2527" spans="1:20" s="40" customFormat="1" ht="12" outlineLevel="4">
      <c r="A2527" s="49"/>
      <c r="B2527" s="50"/>
      <c r="C2527" s="50"/>
      <c r="D2527" s="51"/>
      <c r="E2527" s="52"/>
      <c r="F2527" s="53" t="s">
        <v>2088</v>
      </c>
      <c r="G2527" s="51"/>
      <c r="H2527" s="54">
        <v>83.328000000000017</v>
      </c>
      <c r="I2527" s="55"/>
      <c r="J2527" s="56"/>
      <c r="K2527" s="54"/>
      <c r="L2527" s="54"/>
      <c r="M2527" s="54"/>
      <c r="N2527" s="54"/>
      <c r="O2527" s="56"/>
      <c r="P2527" s="56"/>
      <c r="Q2527" s="56"/>
      <c r="R2527" s="38"/>
      <c r="S2527" s="39"/>
    </row>
    <row r="2528" spans="1:20" s="40" customFormat="1" ht="12" outlineLevel="4">
      <c r="A2528" s="49"/>
      <c r="B2528" s="50"/>
      <c r="C2528" s="50"/>
      <c r="D2528" s="51"/>
      <c r="E2528" s="52"/>
      <c r="F2528" s="53" t="s">
        <v>2089</v>
      </c>
      <c r="G2528" s="51"/>
      <c r="H2528" s="54">
        <v>33.152000000000008</v>
      </c>
      <c r="I2528" s="55"/>
      <c r="J2528" s="56"/>
      <c r="K2528" s="54"/>
      <c r="L2528" s="54"/>
      <c r="M2528" s="54"/>
      <c r="N2528" s="54"/>
      <c r="O2528" s="56"/>
      <c r="P2528" s="56"/>
      <c r="Q2528" s="56"/>
      <c r="R2528" s="38"/>
      <c r="S2528" s="39"/>
    </row>
    <row r="2529" spans="1:20" s="40" customFormat="1" ht="12" outlineLevel="4">
      <c r="A2529" s="49"/>
      <c r="B2529" s="50"/>
      <c r="C2529" s="50"/>
      <c r="D2529" s="51"/>
      <c r="E2529" s="52"/>
      <c r="F2529" s="53" t="s">
        <v>2090</v>
      </c>
      <c r="G2529" s="51"/>
      <c r="H2529" s="54">
        <v>50</v>
      </c>
      <c r="I2529" s="55"/>
      <c r="J2529" s="56"/>
      <c r="K2529" s="54"/>
      <c r="L2529" s="54"/>
      <c r="M2529" s="54"/>
      <c r="N2529" s="54"/>
      <c r="O2529" s="56"/>
      <c r="P2529" s="56"/>
      <c r="Q2529" s="56"/>
      <c r="R2529" s="38"/>
      <c r="S2529" s="39"/>
    </row>
    <row r="2530" spans="1:20" s="40" customFormat="1" ht="7.5" customHeight="1" outlineLevel="4">
      <c r="A2530" s="39"/>
      <c r="B2530" s="57"/>
      <c r="C2530" s="58"/>
      <c r="D2530" s="59"/>
      <c r="E2530" s="60"/>
      <c r="F2530" s="61"/>
      <c r="G2530" s="59"/>
      <c r="H2530" s="62"/>
      <c r="I2530" s="63"/>
      <c r="J2530" s="64"/>
      <c r="K2530" s="65"/>
      <c r="L2530" s="65"/>
      <c r="M2530" s="65"/>
      <c r="N2530" s="65"/>
      <c r="O2530" s="64"/>
      <c r="P2530" s="64"/>
      <c r="Q2530" s="64"/>
      <c r="R2530" s="38"/>
      <c r="S2530" s="39"/>
    </row>
    <row r="2531" spans="1:20" s="40" customFormat="1" ht="12" outlineLevel="3">
      <c r="A2531" s="41"/>
      <c r="B2531" s="42"/>
      <c r="C2531" s="43">
        <v>2</v>
      </c>
      <c r="D2531" s="44" t="s">
        <v>79</v>
      </c>
      <c r="E2531" s="45" t="s">
        <v>2091</v>
      </c>
      <c r="F2531" s="46" t="s">
        <v>2092</v>
      </c>
      <c r="G2531" s="44" t="s">
        <v>130</v>
      </c>
      <c r="H2531" s="47">
        <v>34.922999999999995</v>
      </c>
      <c r="I2531" s="72"/>
      <c r="J2531" s="48">
        <f>H2531*I2531</f>
        <v>0</v>
      </c>
      <c r="K2531" s="47">
        <v>2.0000000000000002E-5</v>
      </c>
      <c r="L2531" s="47">
        <f>H2531*K2531</f>
        <v>6.9845999999999992E-4</v>
      </c>
      <c r="M2531" s="47"/>
      <c r="N2531" s="47">
        <f>H2531*M2531</f>
        <v>0</v>
      </c>
      <c r="O2531" s="48">
        <v>21</v>
      </c>
      <c r="P2531" s="48">
        <f>J2531*(O2531/100)</f>
        <v>0</v>
      </c>
      <c r="Q2531" s="48">
        <f>J2531+P2531</f>
        <v>0</v>
      </c>
      <c r="R2531" s="39"/>
      <c r="S2531" s="39"/>
      <c r="T2531" s="39"/>
    </row>
    <row r="2532" spans="1:20" s="40" customFormat="1" ht="12" outlineLevel="4">
      <c r="A2532" s="49"/>
      <c r="B2532" s="50"/>
      <c r="C2532" s="50"/>
      <c r="D2532" s="51"/>
      <c r="E2532" s="52" t="s">
        <v>14</v>
      </c>
      <c r="F2532" s="53" t="s">
        <v>2093</v>
      </c>
      <c r="G2532" s="51"/>
      <c r="H2532" s="54">
        <v>4.4000000000000004</v>
      </c>
      <c r="I2532" s="55"/>
      <c r="J2532" s="56"/>
      <c r="K2532" s="54"/>
      <c r="L2532" s="54"/>
      <c r="M2532" s="54"/>
      <c r="N2532" s="54"/>
      <c r="O2532" s="56"/>
      <c r="P2532" s="56"/>
      <c r="Q2532" s="56"/>
      <c r="R2532" s="38"/>
      <c r="S2532" s="39"/>
    </row>
    <row r="2533" spans="1:20" s="40" customFormat="1" ht="12" outlineLevel="4">
      <c r="A2533" s="49"/>
      <c r="B2533" s="50"/>
      <c r="C2533" s="50"/>
      <c r="D2533" s="51"/>
      <c r="E2533" s="52"/>
      <c r="F2533" s="53" t="s">
        <v>2094</v>
      </c>
      <c r="G2533" s="51"/>
      <c r="H2533" s="54">
        <v>29.233000000000001</v>
      </c>
      <c r="I2533" s="55"/>
      <c r="J2533" s="56"/>
      <c r="K2533" s="54"/>
      <c r="L2533" s="54"/>
      <c r="M2533" s="54"/>
      <c r="N2533" s="54"/>
      <c r="O2533" s="56"/>
      <c r="P2533" s="56"/>
      <c r="Q2533" s="56"/>
      <c r="R2533" s="38"/>
      <c r="S2533" s="39"/>
    </row>
    <row r="2534" spans="1:20" s="40" customFormat="1" ht="12" outlineLevel="4">
      <c r="A2534" s="49"/>
      <c r="B2534" s="50"/>
      <c r="C2534" s="50"/>
      <c r="D2534" s="51"/>
      <c r="E2534" s="52"/>
      <c r="F2534" s="53" t="s">
        <v>2095</v>
      </c>
      <c r="G2534" s="51"/>
      <c r="H2534" s="54">
        <v>0.63</v>
      </c>
      <c r="I2534" s="55"/>
      <c r="J2534" s="56"/>
      <c r="K2534" s="54"/>
      <c r="L2534" s="54"/>
      <c r="M2534" s="54"/>
      <c r="N2534" s="54"/>
      <c r="O2534" s="56"/>
      <c r="P2534" s="56"/>
      <c r="Q2534" s="56"/>
      <c r="R2534" s="38"/>
      <c r="S2534" s="39"/>
    </row>
    <row r="2535" spans="1:20" s="40" customFormat="1" ht="12" outlineLevel="4">
      <c r="A2535" s="49"/>
      <c r="B2535" s="50"/>
      <c r="C2535" s="50"/>
      <c r="D2535" s="51"/>
      <c r="E2535" s="52"/>
      <c r="F2535" s="53" t="s">
        <v>2096</v>
      </c>
      <c r="G2535" s="51"/>
      <c r="H2535" s="54">
        <v>0.66</v>
      </c>
      <c r="I2535" s="55"/>
      <c r="J2535" s="56"/>
      <c r="K2535" s="54"/>
      <c r="L2535" s="54"/>
      <c r="M2535" s="54"/>
      <c r="N2535" s="54"/>
      <c r="O2535" s="56"/>
      <c r="P2535" s="56"/>
      <c r="Q2535" s="56"/>
      <c r="R2535" s="38"/>
      <c r="S2535" s="39"/>
    </row>
    <row r="2536" spans="1:20" s="40" customFormat="1" ht="7.5" customHeight="1" outlineLevel="4">
      <c r="A2536" s="39"/>
      <c r="B2536" s="57"/>
      <c r="C2536" s="58"/>
      <c r="D2536" s="59"/>
      <c r="E2536" s="60"/>
      <c r="F2536" s="61"/>
      <c r="G2536" s="59"/>
      <c r="H2536" s="62"/>
      <c r="I2536" s="63"/>
      <c r="J2536" s="64"/>
      <c r="K2536" s="65"/>
      <c r="L2536" s="65"/>
      <c r="M2536" s="65"/>
      <c r="N2536" s="65"/>
      <c r="O2536" s="64"/>
      <c r="P2536" s="64"/>
      <c r="Q2536" s="64"/>
      <c r="R2536" s="38"/>
      <c r="S2536" s="39"/>
    </row>
    <row r="2537" spans="1:20" s="40" customFormat="1" ht="12" outlineLevel="3">
      <c r="A2537" s="41"/>
      <c r="B2537" s="42"/>
      <c r="C2537" s="43">
        <v>3</v>
      </c>
      <c r="D2537" s="44" t="s">
        <v>79</v>
      </c>
      <c r="E2537" s="45" t="s">
        <v>2097</v>
      </c>
      <c r="F2537" s="46" t="s">
        <v>2098</v>
      </c>
      <c r="G2537" s="44" t="s">
        <v>130</v>
      </c>
      <c r="H2537" s="47">
        <v>34.923000000000002</v>
      </c>
      <c r="I2537" s="72"/>
      <c r="J2537" s="48">
        <f t="shared" ref="J2537:J2542" si="20">H2537*I2537</f>
        <v>0</v>
      </c>
      <c r="K2537" s="47"/>
      <c r="L2537" s="47">
        <f t="shared" ref="L2537:L2542" si="21">H2537*K2537</f>
        <v>0</v>
      </c>
      <c r="M2537" s="47"/>
      <c r="N2537" s="47">
        <f t="shared" ref="N2537:N2542" si="22">H2537*M2537</f>
        <v>0</v>
      </c>
      <c r="O2537" s="48">
        <v>21</v>
      </c>
      <c r="P2537" s="48">
        <f t="shared" ref="P2537:P2542" si="23">J2537*(O2537/100)</f>
        <v>0</v>
      </c>
      <c r="Q2537" s="48">
        <f t="shared" ref="Q2537:Q2542" si="24">J2537+P2537</f>
        <v>0</v>
      </c>
      <c r="R2537" s="39"/>
      <c r="S2537" s="39"/>
      <c r="T2537" s="39"/>
    </row>
    <row r="2538" spans="1:20" s="40" customFormat="1" ht="24" outlineLevel="3">
      <c r="A2538" s="41"/>
      <c r="B2538" s="42"/>
      <c r="C2538" s="43">
        <v>4</v>
      </c>
      <c r="D2538" s="44" t="s">
        <v>79</v>
      </c>
      <c r="E2538" s="45" t="s">
        <v>2099</v>
      </c>
      <c r="F2538" s="46" t="s">
        <v>2100</v>
      </c>
      <c r="G2538" s="44" t="s">
        <v>130</v>
      </c>
      <c r="H2538" s="47">
        <v>34.923000000000002</v>
      </c>
      <c r="I2538" s="72"/>
      <c r="J2538" s="48">
        <f t="shared" si="20"/>
        <v>0</v>
      </c>
      <c r="K2538" s="47">
        <v>3.0000000000000001E-5</v>
      </c>
      <c r="L2538" s="47">
        <f t="shared" si="21"/>
        <v>1.04769E-3</v>
      </c>
      <c r="M2538" s="47"/>
      <c r="N2538" s="47">
        <f t="shared" si="22"/>
        <v>0</v>
      </c>
      <c r="O2538" s="48">
        <v>21</v>
      </c>
      <c r="P2538" s="48">
        <f t="shared" si="23"/>
        <v>0</v>
      </c>
      <c r="Q2538" s="48">
        <f t="shared" si="24"/>
        <v>0</v>
      </c>
      <c r="R2538" s="39"/>
      <c r="S2538" s="39"/>
      <c r="T2538" s="39"/>
    </row>
    <row r="2539" spans="1:20" s="40" customFormat="1" ht="12" outlineLevel="3">
      <c r="A2539" s="41"/>
      <c r="B2539" s="42"/>
      <c r="C2539" s="43">
        <v>5</v>
      </c>
      <c r="D2539" s="44" t="s">
        <v>79</v>
      </c>
      <c r="E2539" s="45" t="s">
        <v>2101</v>
      </c>
      <c r="F2539" s="46" t="s">
        <v>2102</v>
      </c>
      <c r="G2539" s="44" t="s">
        <v>130</v>
      </c>
      <c r="H2539" s="47">
        <v>34.923000000000002</v>
      </c>
      <c r="I2539" s="72"/>
      <c r="J2539" s="48">
        <f t="shared" si="20"/>
        <v>0</v>
      </c>
      <c r="K2539" s="47">
        <v>1.3999999999999999E-4</v>
      </c>
      <c r="L2539" s="47">
        <f t="shared" si="21"/>
        <v>4.8892199999999997E-3</v>
      </c>
      <c r="M2539" s="47"/>
      <c r="N2539" s="47">
        <f t="shared" si="22"/>
        <v>0</v>
      </c>
      <c r="O2539" s="48">
        <v>21</v>
      </c>
      <c r="P2539" s="48">
        <f t="shared" si="23"/>
        <v>0</v>
      </c>
      <c r="Q2539" s="48">
        <f t="shared" si="24"/>
        <v>0</v>
      </c>
      <c r="R2539" s="39"/>
      <c r="S2539" s="39"/>
      <c r="T2539" s="39"/>
    </row>
    <row r="2540" spans="1:20" s="40" customFormat="1" ht="12" outlineLevel="3">
      <c r="A2540" s="41"/>
      <c r="B2540" s="42"/>
      <c r="C2540" s="43">
        <v>6</v>
      </c>
      <c r="D2540" s="44" t="s">
        <v>79</v>
      </c>
      <c r="E2540" s="45" t="s">
        <v>2103</v>
      </c>
      <c r="F2540" s="46" t="s">
        <v>2104</v>
      </c>
      <c r="G2540" s="44" t="s">
        <v>130</v>
      </c>
      <c r="H2540" s="47">
        <v>34.923000000000002</v>
      </c>
      <c r="I2540" s="72"/>
      <c r="J2540" s="48">
        <f t="shared" si="20"/>
        <v>0</v>
      </c>
      <c r="K2540" s="47">
        <v>8.0000000000000007E-5</v>
      </c>
      <c r="L2540" s="47">
        <f t="shared" si="21"/>
        <v>2.7938400000000006E-3</v>
      </c>
      <c r="M2540" s="47"/>
      <c r="N2540" s="47">
        <f t="shared" si="22"/>
        <v>0</v>
      </c>
      <c r="O2540" s="48">
        <v>21</v>
      </c>
      <c r="P2540" s="48">
        <f t="shared" si="23"/>
        <v>0</v>
      </c>
      <c r="Q2540" s="48">
        <f t="shared" si="24"/>
        <v>0</v>
      </c>
      <c r="R2540" s="39"/>
      <c r="S2540" s="39"/>
      <c r="T2540" s="39"/>
    </row>
    <row r="2541" spans="1:20" s="40" customFormat="1" ht="12" outlineLevel="3">
      <c r="A2541" s="41"/>
      <c r="B2541" s="42"/>
      <c r="C2541" s="43">
        <v>7</v>
      </c>
      <c r="D2541" s="44" t="s">
        <v>79</v>
      </c>
      <c r="E2541" s="45" t="s">
        <v>2105</v>
      </c>
      <c r="F2541" s="46" t="s">
        <v>2106</v>
      </c>
      <c r="G2541" s="44" t="s">
        <v>130</v>
      </c>
      <c r="H2541" s="47">
        <v>34.923000000000002</v>
      </c>
      <c r="I2541" s="72"/>
      <c r="J2541" s="48">
        <f t="shared" si="20"/>
        <v>0</v>
      </c>
      <c r="K2541" s="47">
        <v>3.6999999999999999E-4</v>
      </c>
      <c r="L2541" s="47">
        <f t="shared" si="21"/>
        <v>1.2921510000000001E-2</v>
      </c>
      <c r="M2541" s="47"/>
      <c r="N2541" s="47">
        <f t="shared" si="22"/>
        <v>0</v>
      </c>
      <c r="O2541" s="48">
        <v>21</v>
      </c>
      <c r="P2541" s="48">
        <f t="shared" si="23"/>
        <v>0</v>
      </c>
      <c r="Q2541" s="48">
        <f t="shared" si="24"/>
        <v>0</v>
      </c>
      <c r="R2541" s="39"/>
      <c r="S2541" s="39"/>
      <c r="T2541" s="39"/>
    </row>
    <row r="2542" spans="1:20" s="40" customFormat="1" ht="12" outlineLevel="3">
      <c r="A2542" s="41"/>
      <c r="B2542" s="42"/>
      <c r="C2542" s="43">
        <v>8</v>
      </c>
      <c r="D2542" s="44" t="s">
        <v>79</v>
      </c>
      <c r="E2542" s="45" t="s">
        <v>2107</v>
      </c>
      <c r="F2542" s="46" t="s">
        <v>2108</v>
      </c>
      <c r="G2542" s="44" t="s">
        <v>130</v>
      </c>
      <c r="H2542" s="47">
        <v>38.76</v>
      </c>
      <c r="I2542" s="72"/>
      <c r="J2542" s="48">
        <f t="shared" si="20"/>
        <v>0</v>
      </c>
      <c r="K2542" s="47">
        <v>1.1E-4</v>
      </c>
      <c r="L2542" s="47">
        <f t="shared" si="21"/>
        <v>4.2636000000000002E-3</v>
      </c>
      <c r="M2542" s="47"/>
      <c r="N2542" s="47">
        <f t="shared" si="22"/>
        <v>0</v>
      </c>
      <c r="O2542" s="48">
        <v>21</v>
      </c>
      <c r="P2542" s="48">
        <f t="shared" si="23"/>
        <v>0</v>
      </c>
      <c r="Q2542" s="48">
        <f t="shared" si="24"/>
        <v>0</v>
      </c>
      <c r="R2542" s="39"/>
      <c r="S2542" s="39"/>
      <c r="T2542" s="39"/>
    </row>
    <row r="2543" spans="1:20" s="40" customFormat="1" ht="12" outlineLevel="4">
      <c r="A2543" s="49"/>
      <c r="B2543" s="50"/>
      <c r="C2543" s="50"/>
      <c r="D2543" s="51"/>
      <c r="E2543" s="52" t="s">
        <v>14</v>
      </c>
      <c r="F2543" s="53" t="s">
        <v>2109</v>
      </c>
      <c r="G2543" s="51"/>
      <c r="H2543" s="54">
        <v>0</v>
      </c>
      <c r="I2543" s="55"/>
      <c r="J2543" s="56"/>
      <c r="K2543" s="54"/>
      <c r="L2543" s="54"/>
      <c r="M2543" s="54"/>
      <c r="N2543" s="54"/>
      <c r="O2543" s="56"/>
      <c r="P2543" s="56"/>
      <c r="Q2543" s="56"/>
      <c r="R2543" s="38"/>
      <c r="S2543" s="39"/>
    </row>
    <row r="2544" spans="1:20" s="40" customFormat="1" ht="12" outlineLevel="4">
      <c r="A2544" s="49"/>
      <c r="B2544" s="50"/>
      <c r="C2544" s="50"/>
      <c r="D2544" s="51"/>
      <c r="E2544" s="52"/>
      <c r="F2544" s="53" t="s">
        <v>2110</v>
      </c>
      <c r="G2544" s="51"/>
      <c r="H2544" s="54">
        <v>38.76</v>
      </c>
      <c r="I2544" s="55"/>
      <c r="J2544" s="56"/>
      <c r="K2544" s="54"/>
      <c r="L2544" s="54"/>
      <c r="M2544" s="54"/>
      <c r="N2544" s="54"/>
      <c r="O2544" s="56"/>
      <c r="P2544" s="56"/>
      <c r="Q2544" s="56"/>
      <c r="R2544" s="38"/>
      <c r="S2544" s="39"/>
    </row>
    <row r="2545" spans="1:20" s="40" customFormat="1" ht="7.5" customHeight="1" outlineLevel="4">
      <c r="A2545" s="39"/>
      <c r="B2545" s="57"/>
      <c r="C2545" s="58"/>
      <c r="D2545" s="59"/>
      <c r="E2545" s="60"/>
      <c r="F2545" s="61"/>
      <c r="G2545" s="59"/>
      <c r="H2545" s="62"/>
      <c r="I2545" s="63"/>
      <c r="J2545" s="64"/>
      <c r="K2545" s="65"/>
      <c r="L2545" s="65"/>
      <c r="M2545" s="65"/>
      <c r="N2545" s="65"/>
      <c r="O2545" s="64"/>
      <c r="P2545" s="64"/>
      <c r="Q2545" s="64"/>
      <c r="R2545" s="38"/>
      <c r="S2545" s="39"/>
    </row>
    <row r="2546" spans="1:20" s="40" customFormat="1" ht="12" outlineLevel="3">
      <c r="A2546" s="41"/>
      <c r="B2546" s="42"/>
      <c r="C2546" s="43">
        <v>9</v>
      </c>
      <c r="D2546" s="44" t="s">
        <v>79</v>
      </c>
      <c r="E2546" s="45" t="s">
        <v>2111</v>
      </c>
      <c r="F2546" s="46" t="s">
        <v>2112</v>
      </c>
      <c r="G2546" s="44" t="s">
        <v>130</v>
      </c>
      <c r="H2546" s="47">
        <v>38.76</v>
      </c>
      <c r="I2546" s="72"/>
      <c r="J2546" s="48">
        <f t="shared" ref="J2546:J2552" si="25">H2546*I2546</f>
        <v>0</v>
      </c>
      <c r="K2546" s="47">
        <v>6.9999999999999994E-5</v>
      </c>
      <c r="L2546" s="47">
        <f t="shared" ref="L2546:L2552" si="26">H2546*K2546</f>
        <v>2.7131999999999998E-3</v>
      </c>
      <c r="M2546" s="47"/>
      <c r="N2546" s="47">
        <f t="shared" ref="N2546:N2552" si="27">H2546*M2546</f>
        <v>0</v>
      </c>
      <c r="O2546" s="48">
        <v>21</v>
      </c>
      <c r="P2546" s="48">
        <f t="shared" ref="P2546:P2552" si="28">J2546*(O2546/100)</f>
        <v>0</v>
      </c>
      <c r="Q2546" s="48">
        <f t="shared" ref="Q2546:Q2552" si="29">J2546+P2546</f>
        <v>0</v>
      </c>
      <c r="R2546" s="39"/>
      <c r="S2546" s="39"/>
      <c r="T2546" s="39"/>
    </row>
    <row r="2547" spans="1:20" s="40" customFormat="1" ht="12" outlineLevel="3">
      <c r="A2547" s="41"/>
      <c r="B2547" s="42"/>
      <c r="C2547" s="43">
        <v>10</v>
      </c>
      <c r="D2547" s="44" t="s">
        <v>79</v>
      </c>
      <c r="E2547" s="45" t="s">
        <v>2113</v>
      </c>
      <c r="F2547" s="46" t="s">
        <v>2114</v>
      </c>
      <c r="G2547" s="44" t="s">
        <v>130</v>
      </c>
      <c r="H2547" s="47">
        <v>38.76</v>
      </c>
      <c r="I2547" s="72"/>
      <c r="J2547" s="48">
        <f t="shared" si="25"/>
        <v>0</v>
      </c>
      <c r="K2547" s="47">
        <v>8.0000000000000007E-5</v>
      </c>
      <c r="L2547" s="47">
        <f t="shared" si="26"/>
        <v>3.1007999999999999E-3</v>
      </c>
      <c r="M2547" s="47"/>
      <c r="N2547" s="47">
        <f t="shared" si="27"/>
        <v>0</v>
      </c>
      <c r="O2547" s="48">
        <v>21</v>
      </c>
      <c r="P2547" s="48">
        <f t="shared" si="28"/>
        <v>0</v>
      </c>
      <c r="Q2547" s="48">
        <f t="shared" si="29"/>
        <v>0</v>
      </c>
      <c r="R2547" s="39"/>
      <c r="S2547" s="39"/>
      <c r="T2547" s="39"/>
    </row>
    <row r="2548" spans="1:20" s="40" customFormat="1" ht="12" outlineLevel="3">
      <c r="A2548" s="41"/>
      <c r="B2548" s="42"/>
      <c r="C2548" s="43">
        <v>11</v>
      </c>
      <c r="D2548" s="44" t="s">
        <v>79</v>
      </c>
      <c r="E2548" s="45" t="s">
        <v>2115</v>
      </c>
      <c r="F2548" s="46" t="s">
        <v>2116</v>
      </c>
      <c r="G2548" s="44" t="s">
        <v>130</v>
      </c>
      <c r="H2548" s="47">
        <v>38.76</v>
      </c>
      <c r="I2548" s="72"/>
      <c r="J2548" s="48">
        <f t="shared" si="25"/>
        <v>0</v>
      </c>
      <c r="K2548" s="47"/>
      <c r="L2548" s="47">
        <f t="shared" si="26"/>
        <v>0</v>
      </c>
      <c r="M2548" s="47"/>
      <c r="N2548" s="47">
        <f t="shared" si="27"/>
        <v>0</v>
      </c>
      <c r="O2548" s="48">
        <v>21</v>
      </c>
      <c r="P2548" s="48">
        <f t="shared" si="28"/>
        <v>0</v>
      </c>
      <c r="Q2548" s="48">
        <f t="shared" si="29"/>
        <v>0</v>
      </c>
      <c r="R2548" s="39"/>
      <c r="S2548" s="39"/>
      <c r="T2548" s="39"/>
    </row>
    <row r="2549" spans="1:20" s="40" customFormat="1" ht="12" outlineLevel="3">
      <c r="A2549" s="41"/>
      <c r="B2549" s="42"/>
      <c r="C2549" s="43">
        <v>12</v>
      </c>
      <c r="D2549" s="44" t="s">
        <v>79</v>
      </c>
      <c r="E2549" s="45" t="s">
        <v>2117</v>
      </c>
      <c r="F2549" s="46" t="s">
        <v>2118</v>
      </c>
      <c r="G2549" s="44" t="s">
        <v>130</v>
      </c>
      <c r="H2549" s="47">
        <v>38.76</v>
      </c>
      <c r="I2549" s="72"/>
      <c r="J2549" s="48">
        <f t="shared" si="25"/>
        <v>0</v>
      </c>
      <c r="K2549" s="47">
        <v>3.0000000000000001E-5</v>
      </c>
      <c r="L2549" s="47">
        <f t="shared" si="26"/>
        <v>1.1628000000000001E-3</v>
      </c>
      <c r="M2549" s="47"/>
      <c r="N2549" s="47">
        <f t="shared" si="27"/>
        <v>0</v>
      </c>
      <c r="O2549" s="48">
        <v>21</v>
      </c>
      <c r="P2549" s="48">
        <f t="shared" si="28"/>
        <v>0</v>
      </c>
      <c r="Q2549" s="48">
        <f t="shared" si="29"/>
        <v>0</v>
      </c>
      <c r="R2549" s="39"/>
      <c r="S2549" s="39"/>
      <c r="T2549" s="39"/>
    </row>
    <row r="2550" spans="1:20" s="40" customFormat="1" ht="12" outlineLevel="3">
      <c r="A2550" s="41"/>
      <c r="B2550" s="42"/>
      <c r="C2550" s="43">
        <v>13</v>
      </c>
      <c r="D2550" s="44" t="s">
        <v>79</v>
      </c>
      <c r="E2550" s="45" t="s">
        <v>2119</v>
      </c>
      <c r="F2550" s="46" t="s">
        <v>2120</v>
      </c>
      <c r="G2550" s="44" t="s">
        <v>130</v>
      </c>
      <c r="H2550" s="47">
        <v>38.76</v>
      </c>
      <c r="I2550" s="72"/>
      <c r="J2550" s="48">
        <f t="shared" si="25"/>
        <v>0</v>
      </c>
      <c r="K2550" s="47">
        <v>1.3999999999999999E-4</v>
      </c>
      <c r="L2550" s="47">
        <f t="shared" si="26"/>
        <v>5.4263999999999996E-3</v>
      </c>
      <c r="M2550" s="47"/>
      <c r="N2550" s="47">
        <f t="shared" si="27"/>
        <v>0</v>
      </c>
      <c r="O2550" s="48">
        <v>21</v>
      </c>
      <c r="P2550" s="48">
        <f t="shared" si="28"/>
        <v>0</v>
      </c>
      <c r="Q2550" s="48">
        <f t="shared" si="29"/>
        <v>0</v>
      </c>
      <c r="R2550" s="39"/>
      <c r="S2550" s="39"/>
      <c r="T2550" s="39"/>
    </row>
    <row r="2551" spans="1:20" s="40" customFormat="1" ht="12" outlineLevel="3">
      <c r="A2551" s="41"/>
      <c r="B2551" s="42"/>
      <c r="C2551" s="43">
        <v>14</v>
      </c>
      <c r="D2551" s="44" t="s">
        <v>79</v>
      </c>
      <c r="E2551" s="45" t="s">
        <v>2121</v>
      </c>
      <c r="F2551" s="46" t="s">
        <v>2122</v>
      </c>
      <c r="G2551" s="44" t="s">
        <v>130</v>
      </c>
      <c r="H2551" s="47">
        <v>38.76</v>
      </c>
      <c r="I2551" s="72"/>
      <c r="J2551" s="48">
        <f t="shared" si="25"/>
        <v>0</v>
      </c>
      <c r="K2551" s="47">
        <v>2.3000000000000001E-4</v>
      </c>
      <c r="L2551" s="47">
        <f t="shared" si="26"/>
        <v>8.9148000000000005E-3</v>
      </c>
      <c r="M2551" s="47"/>
      <c r="N2551" s="47">
        <f t="shared" si="27"/>
        <v>0</v>
      </c>
      <c r="O2551" s="48">
        <v>21</v>
      </c>
      <c r="P2551" s="48">
        <f t="shared" si="28"/>
        <v>0</v>
      </c>
      <c r="Q2551" s="48">
        <f t="shared" si="29"/>
        <v>0</v>
      </c>
      <c r="R2551" s="39"/>
      <c r="S2551" s="39"/>
      <c r="T2551" s="39"/>
    </row>
    <row r="2552" spans="1:20" s="40" customFormat="1" ht="12" outlineLevel="3">
      <c r="A2552" s="41"/>
      <c r="B2552" s="42"/>
      <c r="C2552" s="43">
        <v>15</v>
      </c>
      <c r="D2552" s="44" t="s">
        <v>79</v>
      </c>
      <c r="E2552" s="45" t="s">
        <v>2123</v>
      </c>
      <c r="F2552" s="46" t="s">
        <v>2124</v>
      </c>
      <c r="G2552" s="44" t="s">
        <v>130</v>
      </c>
      <c r="H2552" s="47">
        <v>38.76</v>
      </c>
      <c r="I2552" s="72"/>
      <c r="J2552" s="48">
        <f t="shared" si="25"/>
        <v>0</v>
      </c>
      <c r="K2552" s="47">
        <v>2.3000000000000001E-4</v>
      </c>
      <c r="L2552" s="47">
        <f t="shared" si="26"/>
        <v>8.9148000000000005E-3</v>
      </c>
      <c r="M2552" s="47"/>
      <c r="N2552" s="47">
        <f t="shared" si="27"/>
        <v>0</v>
      </c>
      <c r="O2552" s="48">
        <v>21</v>
      </c>
      <c r="P2552" s="48">
        <f t="shared" si="28"/>
        <v>0</v>
      </c>
      <c r="Q2552" s="48">
        <f t="shared" si="29"/>
        <v>0</v>
      </c>
      <c r="R2552" s="39"/>
      <c r="S2552" s="39"/>
      <c r="T2552" s="39"/>
    </row>
    <row r="2553" spans="1:20" s="40" customFormat="1" ht="12" outlineLevel="3">
      <c r="B2553" s="38"/>
      <c r="C2553" s="38"/>
      <c r="D2553" s="38"/>
      <c r="E2553" s="38"/>
      <c r="F2553" s="38"/>
      <c r="G2553" s="38"/>
      <c r="H2553" s="38"/>
      <c r="I2553" s="39"/>
      <c r="J2553" s="39"/>
      <c r="K2553" s="38"/>
      <c r="L2553" s="38"/>
      <c r="M2553" s="38"/>
      <c r="N2553" s="38"/>
      <c r="O2553" s="38"/>
      <c r="P2553" s="39"/>
      <c r="Q2553" s="39"/>
    </row>
    <row r="2554" spans="1:20" s="40" customFormat="1" ht="12" outlineLevel="2">
      <c r="A2554" s="16" t="s">
        <v>64</v>
      </c>
      <c r="B2554" s="29">
        <v>3</v>
      </c>
      <c r="C2554" s="30"/>
      <c r="D2554" s="31" t="s">
        <v>78</v>
      </c>
      <c r="E2554" s="31"/>
      <c r="F2554" s="17" t="s">
        <v>65</v>
      </c>
      <c r="G2554" s="31"/>
      <c r="H2554" s="32"/>
      <c r="I2554" s="33"/>
      <c r="J2554" s="18">
        <f>SUBTOTAL(9,J2555:J2623)</f>
        <v>0</v>
      </c>
      <c r="K2554" s="32"/>
      <c r="L2554" s="19">
        <f>SUBTOTAL(9,L2555:L2623)</f>
        <v>1.01414812</v>
      </c>
      <c r="M2554" s="32"/>
      <c r="N2554" s="19">
        <f>SUBTOTAL(9,N2555:N2623)</f>
        <v>0</v>
      </c>
      <c r="O2554" s="34"/>
      <c r="P2554" s="18">
        <f>SUBTOTAL(9,P2555:P2623)</f>
        <v>0</v>
      </c>
      <c r="Q2554" s="18">
        <f>SUBTOTAL(9,Q2555:Q2623)</f>
        <v>0</v>
      </c>
      <c r="R2554" s="38"/>
      <c r="S2554" s="39"/>
      <c r="T2554" s="39"/>
    </row>
    <row r="2555" spans="1:20" s="40" customFormat="1" ht="12" outlineLevel="3">
      <c r="A2555" s="41"/>
      <c r="B2555" s="42"/>
      <c r="C2555" s="43">
        <v>1</v>
      </c>
      <c r="D2555" s="44" t="s">
        <v>79</v>
      </c>
      <c r="E2555" s="45" t="s">
        <v>2125</v>
      </c>
      <c r="F2555" s="46" t="s">
        <v>2126</v>
      </c>
      <c r="G2555" s="44" t="s">
        <v>130</v>
      </c>
      <c r="H2555" s="47">
        <v>2068.4576000000006</v>
      </c>
      <c r="I2555" s="72"/>
      <c r="J2555" s="48">
        <f>H2555*I2555</f>
        <v>0</v>
      </c>
      <c r="K2555" s="47">
        <v>2.0000000000000001E-4</v>
      </c>
      <c r="L2555" s="47">
        <f>H2555*K2555</f>
        <v>0.41369152000000015</v>
      </c>
      <c r="M2555" s="47"/>
      <c r="N2555" s="47">
        <f>H2555*M2555</f>
        <v>0</v>
      </c>
      <c r="O2555" s="48">
        <v>21</v>
      </c>
      <c r="P2555" s="48">
        <f>J2555*(O2555/100)</f>
        <v>0</v>
      </c>
      <c r="Q2555" s="48">
        <f>J2555+P2555</f>
        <v>0</v>
      </c>
      <c r="R2555" s="39"/>
      <c r="S2555" s="39"/>
      <c r="T2555" s="39"/>
    </row>
    <row r="2556" spans="1:20" s="40" customFormat="1" ht="12" outlineLevel="4">
      <c r="A2556" s="49"/>
      <c r="B2556" s="50"/>
      <c r="C2556" s="50"/>
      <c r="D2556" s="51"/>
      <c r="E2556" s="52" t="s">
        <v>14</v>
      </c>
      <c r="F2556" s="53" t="s">
        <v>264</v>
      </c>
      <c r="G2556" s="51"/>
      <c r="H2556" s="54">
        <v>0</v>
      </c>
      <c r="I2556" s="55"/>
      <c r="J2556" s="56"/>
      <c r="K2556" s="54"/>
      <c r="L2556" s="54"/>
      <c r="M2556" s="54"/>
      <c r="N2556" s="54"/>
      <c r="O2556" s="56"/>
      <c r="P2556" s="56"/>
      <c r="Q2556" s="56"/>
      <c r="R2556" s="38"/>
      <c r="S2556" s="39"/>
    </row>
    <row r="2557" spans="1:20" s="40" customFormat="1" ht="12" outlineLevel="4">
      <c r="A2557" s="49"/>
      <c r="B2557" s="50"/>
      <c r="C2557" s="50"/>
      <c r="D2557" s="51"/>
      <c r="E2557" s="52"/>
      <c r="F2557" s="53" t="s">
        <v>2127</v>
      </c>
      <c r="G2557" s="51"/>
      <c r="H2557" s="54">
        <v>108.056</v>
      </c>
      <c r="I2557" s="55"/>
      <c r="J2557" s="56"/>
      <c r="K2557" s="54"/>
      <c r="L2557" s="54"/>
      <c r="M2557" s="54"/>
      <c r="N2557" s="54"/>
      <c r="O2557" s="56"/>
      <c r="P2557" s="56"/>
      <c r="Q2557" s="56"/>
      <c r="R2557" s="38"/>
      <c r="S2557" s="39"/>
    </row>
    <row r="2558" spans="1:20" s="40" customFormat="1" ht="12" outlineLevel="4">
      <c r="A2558" s="49"/>
      <c r="B2558" s="50"/>
      <c r="C2558" s="50"/>
      <c r="D2558" s="51"/>
      <c r="E2558" s="52"/>
      <c r="F2558" s="53" t="s">
        <v>2128</v>
      </c>
      <c r="G2558" s="51"/>
      <c r="H2558" s="54">
        <v>20.28</v>
      </c>
      <c r="I2558" s="55"/>
      <c r="J2558" s="56"/>
      <c r="K2558" s="54"/>
      <c r="L2558" s="54"/>
      <c r="M2558" s="54"/>
      <c r="N2558" s="54"/>
      <c r="O2558" s="56"/>
      <c r="P2558" s="56"/>
      <c r="Q2558" s="56"/>
      <c r="R2558" s="38"/>
      <c r="S2558" s="39"/>
    </row>
    <row r="2559" spans="1:20" s="40" customFormat="1" ht="12" outlineLevel="4">
      <c r="A2559" s="49"/>
      <c r="B2559" s="50"/>
      <c r="C2559" s="50"/>
      <c r="D2559" s="51"/>
      <c r="E2559" s="52"/>
      <c r="F2559" s="53" t="s">
        <v>2129</v>
      </c>
      <c r="G2559" s="51"/>
      <c r="H2559" s="54">
        <v>38.272000000000006</v>
      </c>
      <c r="I2559" s="55"/>
      <c r="J2559" s="56"/>
      <c r="K2559" s="54"/>
      <c r="L2559" s="54"/>
      <c r="M2559" s="54"/>
      <c r="N2559" s="54"/>
      <c r="O2559" s="56"/>
      <c r="P2559" s="56"/>
      <c r="Q2559" s="56"/>
      <c r="R2559" s="38"/>
      <c r="S2559" s="39"/>
    </row>
    <row r="2560" spans="1:20" s="40" customFormat="1" ht="12" outlineLevel="4">
      <c r="A2560" s="49"/>
      <c r="B2560" s="50"/>
      <c r="C2560" s="50"/>
      <c r="D2560" s="51"/>
      <c r="E2560" s="52"/>
      <c r="F2560" s="53" t="s">
        <v>2130</v>
      </c>
      <c r="G2560" s="51"/>
      <c r="H2560" s="54">
        <v>27</v>
      </c>
      <c r="I2560" s="55"/>
      <c r="J2560" s="56"/>
      <c r="K2560" s="54"/>
      <c r="L2560" s="54"/>
      <c r="M2560" s="54"/>
      <c r="N2560" s="54"/>
      <c r="O2560" s="56"/>
      <c r="P2560" s="56"/>
      <c r="Q2560" s="56"/>
      <c r="R2560" s="38"/>
      <c r="S2560" s="39"/>
    </row>
    <row r="2561" spans="1:19" s="40" customFormat="1" ht="12" outlineLevel="4">
      <c r="A2561" s="49"/>
      <c r="B2561" s="50"/>
      <c r="C2561" s="50"/>
      <c r="D2561" s="51"/>
      <c r="E2561" s="52"/>
      <c r="F2561" s="53" t="s">
        <v>2131</v>
      </c>
      <c r="G2561" s="51"/>
      <c r="H2561" s="54">
        <v>11</v>
      </c>
      <c r="I2561" s="55"/>
      <c r="J2561" s="56"/>
      <c r="K2561" s="54"/>
      <c r="L2561" s="54"/>
      <c r="M2561" s="54"/>
      <c r="N2561" s="54"/>
      <c r="O2561" s="56"/>
      <c r="P2561" s="56"/>
      <c r="Q2561" s="56"/>
      <c r="R2561" s="38"/>
      <c r="S2561" s="39"/>
    </row>
    <row r="2562" spans="1:19" s="40" customFormat="1" ht="12" outlineLevel="4">
      <c r="A2562" s="49"/>
      <c r="B2562" s="50"/>
      <c r="C2562" s="50"/>
      <c r="D2562" s="51"/>
      <c r="E2562" s="52"/>
      <c r="F2562" s="53" t="s">
        <v>2132</v>
      </c>
      <c r="G2562" s="51"/>
      <c r="H2562" s="54">
        <v>22</v>
      </c>
      <c r="I2562" s="55"/>
      <c r="J2562" s="56"/>
      <c r="K2562" s="54"/>
      <c r="L2562" s="54"/>
      <c r="M2562" s="54"/>
      <c r="N2562" s="54"/>
      <c r="O2562" s="56"/>
      <c r="P2562" s="56"/>
      <c r="Q2562" s="56"/>
      <c r="R2562" s="38"/>
      <c r="S2562" s="39"/>
    </row>
    <row r="2563" spans="1:19" s="40" customFormat="1" ht="12" outlineLevel="4">
      <c r="A2563" s="49"/>
      <c r="B2563" s="50"/>
      <c r="C2563" s="50"/>
      <c r="D2563" s="51"/>
      <c r="E2563" s="52"/>
      <c r="F2563" s="53" t="s">
        <v>2133</v>
      </c>
      <c r="G2563" s="51"/>
      <c r="H2563" s="54">
        <v>55.64</v>
      </c>
      <c r="I2563" s="55"/>
      <c r="J2563" s="56"/>
      <c r="K2563" s="54"/>
      <c r="L2563" s="54"/>
      <c r="M2563" s="54"/>
      <c r="N2563" s="54"/>
      <c r="O2563" s="56"/>
      <c r="P2563" s="56"/>
      <c r="Q2563" s="56"/>
      <c r="R2563" s="38"/>
      <c r="S2563" s="39"/>
    </row>
    <row r="2564" spans="1:19" s="40" customFormat="1" ht="12" outlineLevel="4">
      <c r="A2564" s="49"/>
      <c r="B2564" s="50"/>
      <c r="C2564" s="50"/>
      <c r="D2564" s="51"/>
      <c r="E2564" s="52"/>
      <c r="F2564" s="53" t="s">
        <v>2134</v>
      </c>
      <c r="G2564" s="51"/>
      <c r="H2564" s="54">
        <v>21.5</v>
      </c>
      <c r="I2564" s="55"/>
      <c r="J2564" s="56"/>
      <c r="K2564" s="54"/>
      <c r="L2564" s="54"/>
      <c r="M2564" s="54"/>
      <c r="N2564" s="54"/>
      <c r="O2564" s="56"/>
      <c r="P2564" s="56"/>
      <c r="Q2564" s="56"/>
      <c r="R2564" s="38"/>
      <c r="S2564" s="39"/>
    </row>
    <row r="2565" spans="1:19" s="40" customFormat="1" ht="12" outlineLevel="4">
      <c r="A2565" s="49"/>
      <c r="B2565" s="50"/>
      <c r="C2565" s="50"/>
      <c r="D2565" s="51"/>
      <c r="E2565" s="52"/>
      <c r="F2565" s="53" t="s">
        <v>2135</v>
      </c>
      <c r="G2565" s="51"/>
      <c r="H2565" s="54">
        <v>56.55</v>
      </c>
      <c r="I2565" s="55"/>
      <c r="J2565" s="56"/>
      <c r="K2565" s="54"/>
      <c r="L2565" s="54"/>
      <c r="M2565" s="54"/>
      <c r="N2565" s="54"/>
      <c r="O2565" s="56"/>
      <c r="P2565" s="56"/>
      <c r="Q2565" s="56"/>
      <c r="R2565" s="38"/>
      <c r="S2565" s="39"/>
    </row>
    <row r="2566" spans="1:19" s="40" customFormat="1" ht="12" outlineLevel="4">
      <c r="A2566" s="49"/>
      <c r="B2566" s="50"/>
      <c r="C2566" s="50"/>
      <c r="D2566" s="51"/>
      <c r="E2566" s="52"/>
      <c r="F2566" s="53" t="s">
        <v>2136</v>
      </c>
      <c r="G2566" s="51"/>
      <c r="H2566" s="54">
        <v>23.75</v>
      </c>
      <c r="I2566" s="55"/>
      <c r="J2566" s="56"/>
      <c r="K2566" s="54"/>
      <c r="L2566" s="54"/>
      <c r="M2566" s="54"/>
      <c r="N2566" s="54"/>
      <c r="O2566" s="56"/>
      <c r="P2566" s="56"/>
      <c r="Q2566" s="56"/>
      <c r="R2566" s="38"/>
      <c r="S2566" s="39"/>
    </row>
    <row r="2567" spans="1:19" s="40" customFormat="1" ht="12" outlineLevel="4">
      <c r="A2567" s="49"/>
      <c r="B2567" s="50"/>
      <c r="C2567" s="50"/>
      <c r="D2567" s="51"/>
      <c r="E2567" s="52"/>
      <c r="F2567" s="53" t="s">
        <v>2137</v>
      </c>
      <c r="G2567" s="51"/>
      <c r="H2567" s="54">
        <v>37</v>
      </c>
      <c r="I2567" s="55"/>
      <c r="J2567" s="56"/>
      <c r="K2567" s="54"/>
      <c r="L2567" s="54"/>
      <c r="M2567" s="54"/>
      <c r="N2567" s="54"/>
      <c r="O2567" s="56"/>
      <c r="P2567" s="56"/>
      <c r="Q2567" s="56"/>
      <c r="R2567" s="38"/>
      <c r="S2567" s="39"/>
    </row>
    <row r="2568" spans="1:19" s="40" customFormat="1" ht="12" outlineLevel="4">
      <c r="A2568" s="49"/>
      <c r="B2568" s="50"/>
      <c r="C2568" s="50"/>
      <c r="D2568" s="51"/>
      <c r="E2568" s="52"/>
      <c r="F2568" s="53" t="s">
        <v>2138</v>
      </c>
      <c r="G2568" s="51"/>
      <c r="H2568" s="54">
        <v>27.924000000000003</v>
      </c>
      <c r="I2568" s="55"/>
      <c r="J2568" s="56"/>
      <c r="K2568" s="54"/>
      <c r="L2568" s="54"/>
      <c r="M2568" s="54"/>
      <c r="N2568" s="54"/>
      <c r="O2568" s="56"/>
      <c r="P2568" s="56"/>
      <c r="Q2568" s="56"/>
      <c r="R2568" s="38"/>
      <c r="S2568" s="39"/>
    </row>
    <row r="2569" spans="1:19" s="40" customFormat="1" ht="12" outlineLevel="4">
      <c r="A2569" s="49"/>
      <c r="B2569" s="50"/>
      <c r="C2569" s="50"/>
      <c r="D2569" s="51"/>
      <c r="E2569" s="52"/>
      <c r="F2569" s="53" t="s">
        <v>2139</v>
      </c>
      <c r="G2569" s="51"/>
      <c r="H2569" s="54">
        <v>13.100000000000003</v>
      </c>
      <c r="I2569" s="55"/>
      <c r="J2569" s="56"/>
      <c r="K2569" s="54"/>
      <c r="L2569" s="54"/>
      <c r="M2569" s="54"/>
      <c r="N2569" s="54"/>
      <c r="O2569" s="56"/>
      <c r="P2569" s="56"/>
      <c r="Q2569" s="56"/>
      <c r="R2569" s="38"/>
      <c r="S2569" s="39"/>
    </row>
    <row r="2570" spans="1:19" s="40" customFormat="1" ht="12" outlineLevel="4">
      <c r="A2570" s="49"/>
      <c r="B2570" s="50"/>
      <c r="C2570" s="50"/>
      <c r="D2570" s="51"/>
      <c r="E2570" s="52"/>
      <c r="F2570" s="53" t="s">
        <v>2140</v>
      </c>
      <c r="G2570" s="51"/>
      <c r="H2570" s="54">
        <v>14.5</v>
      </c>
      <c r="I2570" s="55"/>
      <c r="J2570" s="56"/>
      <c r="K2570" s="54"/>
      <c r="L2570" s="54"/>
      <c r="M2570" s="54"/>
      <c r="N2570" s="54"/>
      <c r="O2570" s="56"/>
      <c r="P2570" s="56"/>
      <c r="Q2570" s="56"/>
      <c r="R2570" s="38"/>
      <c r="S2570" s="39"/>
    </row>
    <row r="2571" spans="1:19" s="40" customFormat="1" ht="12" outlineLevel="4">
      <c r="A2571" s="49"/>
      <c r="B2571" s="50"/>
      <c r="C2571" s="50"/>
      <c r="D2571" s="51"/>
      <c r="E2571" s="52"/>
      <c r="F2571" s="53" t="s">
        <v>2141</v>
      </c>
      <c r="G2571" s="51"/>
      <c r="H2571" s="54">
        <v>54.25</v>
      </c>
      <c r="I2571" s="55"/>
      <c r="J2571" s="56"/>
      <c r="K2571" s="54"/>
      <c r="L2571" s="54"/>
      <c r="M2571" s="54"/>
      <c r="N2571" s="54"/>
      <c r="O2571" s="56"/>
      <c r="P2571" s="56"/>
      <c r="Q2571" s="56"/>
      <c r="R2571" s="38"/>
      <c r="S2571" s="39"/>
    </row>
    <row r="2572" spans="1:19" s="40" customFormat="1" ht="12" outlineLevel="4">
      <c r="A2572" s="49"/>
      <c r="B2572" s="50"/>
      <c r="C2572" s="50"/>
      <c r="D2572" s="51"/>
      <c r="E2572" s="52"/>
      <c r="F2572" s="53" t="s">
        <v>2142</v>
      </c>
      <c r="G2572" s="51"/>
      <c r="H2572" s="54">
        <v>57.2</v>
      </c>
      <c r="I2572" s="55"/>
      <c r="J2572" s="56"/>
      <c r="K2572" s="54"/>
      <c r="L2572" s="54"/>
      <c r="M2572" s="54"/>
      <c r="N2572" s="54"/>
      <c r="O2572" s="56"/>
      <c r="P2572" s="56"/>
      <c r="Q2572" s="56"/>
      <c r="R2572" s="38"/>
      <c r="S2572" s="39"/>
    </row>
    <row r="2573" spans="1:19" s="40" customFormat="1" ht="12" outlineLevel="4">
      <c r="A2573" s="49"/>
      <c r="B2573" s="50"/>
      <c r="C2573" s="50"/>
      <c r="D2573" s="51"/>
      <c r="E2573" s="52"/>
      <c r="F2573" s="53" t="s">
        <v>2143</v>
      </c>
      <c r="G2573" s="51"/>
      <c r="H2573" s="54">
        <v>28.2516</v>
      </c>
      <c r="I2573" s="55"/>
      <c r="J2573" s="56"/>
      <c r="K2573" s="54"/>
      <c r="L2573" s="54"/>
      <c r="M2573" s="54"/>
      <c r="N2573" s="54"/>
      <c r="O2573" s="56"/>
      <c r="P2573" s="56"/>
      <c r="Q2573" s="56"/>
      <c r="R2573" s="38"/>
      <c r="S2573" s="39"/>
    </row>
    <row r="2574" spans="1:19" s="40" customFormat="1" ht="12" outlineLevel="4">
      <c r="A2574" s="49"/>
      <c r="B2574" s="50"/>
      <c r="C2574" s="50"/>
      <c r="D2574" s="51"/>
      <c r="E2574" s="52"/>
      <c r="F2574" s="53" t="s">
        <v>2144</v>
      </c>
      <c r="G2574" s="51"/>
      <c r="H2574" s="54">
        <v>42.9</v>
      </c>
      <c r="I2574" s="55"/>
      <c r="J2574" s="56"/>
      <c r="K2574" s="54"/>
      <c r="L2574" s="54"/>
      <c r="M2574" s="54"/>
      <c r="N2574" s="54"/>
      <c r="O2574" s="56"/>
      <c r="P2574" s="56"/>
      <c r="Q2574" s="56"/>
      <c r="R2574" s="38"/>
      <c r="S2574" s="39"/>
    </row>
    <row r="2575" spans="1:19" s="40" customFormat="1" ht="12" outlineLevel="4">
      <c r="A2575" s="49"/>
      <c r="B2575" s="50"/>
      <c r="C2575" s="50"/>
      <c r="D2575" s="51"/>
      <c r="E2575" s="52"/>
      <c r="F2575" s="53" t="s">
        <v>2145</v>
      </c>
      <c r="G2575" s="51"/>
      <c r="H2575" s="54">
        <v>72.540000000000006</v>
      </c>
      <c r="I2575" s="55"/>
      <c r="J2575" s="56"/>
      <c r="K2575" s="54"/>
      <c r="L2575" s="54"/>
      <c r="M2575" s="54"/>
      <c r="N2575" s="54"/>
      <c r="O2575" s="56"/>
      <c r="P2575" s="56"/>
      <c r="Q2575" s="56"/>
      <c r="R2575" s="38"/>
      <c r="S2575" s="39"/>
    </row>
    <row r="2576" spans="1:19" s="40" customFormat="1" ht="12" outlineLevel="4">
      <c r="A2576" s="49"/>
      <c r="B2576" s="50"/>
      <c r="C2576" s="50"/>
      <c r="D2576" s="51"/>
      <c r="E2576" s="52"/>
      <c r="F2576" s="53" t="s">
        <v>2146</v>
      </c>
      <c r="G2576" s="51"/>
      <c r="H2576" s="54">
        <v>48.308000000000007</v>
      </c>
      <c r="I2576" s="55"/>
      <c r="J2576" s="56"/>
      <c r="K2576" s="54"/>
      <c r="L2576" s="54"/>
      <c r="M2576" s="54"/>
      <c r="N2576" s="54"/>
      <c r="O2576" s="56"/>
      <c r="P2576" s="56"/>
      <c r="Q2576" s="56"/>
      <c r="R2576" s="38"/>
      <c r="S2576" s="39"/>
    </row>
    <row r="2577" spans="1:19" s="40" customFormat="1" ht="12" outlineLevel="4">
      <c r="A2577" s="49"/>
      <c r="B2577" s="50"/>
      <c r="C2577" s="50"/>
      <c r="D2577" s="51"/>
      <c r="E2577" s="52"/>
      <c r="F2577" s="53" t="s">
        <v>2147</v>
      </c>
      <c r="G2577" s="51"/>
      <c r="H2577" s="54">
        <v>63.180000000000014</v>
      </c>
      <c r="I2577" s="55"/>
      <c r="J2577" s="56"/>
      <c r="K2577" s="54"/>
      <c r="L2577" s="54"/>
      <c r="M2577" s="54"/>
      <c r="N2577" s="54"/>
      <c r="O2577" s="56"/>
      <c r="P2577" s="56"/>
      <c r="Q2577" s="56"/>
      <c r="R2577" s="38"/>
      <c r="S2577" s="39"/>
    </row>
    <row r="2578" spans="1:19" s="40" customFormat="1" ht="12" outlineLevel="4">
      <c r="A2578" s="49"/>
      <c r="B2578" s="50"/>
      <c r="C2578" s="50"/>
      <c r="D2578" s="51"/>
      <c r="E2578" s="52"/>
      <c r="F2578" s="53" t="s">
        <v>437</v>
      </c>
      <c r="G2578" s="51"/>
      <c r="H2578" s="54">
        <v>843.2016000000001</v>
      </c>
      <c r="I2578" s="55"/>
      <c r="J2578" s="56"/>
      <c r="K2578" s="54"/>
      <c r="L2578" s="54"/>
      <c r="M2578" s="54"/>
      <c r="N2578" s="54"/>
      <c r="O2578" s="56"/>
      <c r="P2578" s="56"/>
      <c r="Q2578" s="56"/>
      <c r="R2578" s="38"/>
      <c r="S2578" s="39"/>
    </row>
    <row r="2579" spans="1:19" s="40" customFormat="1" ht="12" outlineLevel="4">
      <c r="A2579" s="49"/>
      <c r="B2579" s="50"/>
      <c r="C2579" s="50"/>
      <c r="D2579" s="51"/>
      <c r="E2579" s="52"/>
      <c r="F2579" s="53" t="s">
        <v>272</v>
      </c>
      <c r="G2579" s="51"/>
      <c r="H2579" s="54">
        <v>0</v>
      </c>
      <c r="I2579" s="55"/>
      <c r="J2579" s="56"/>
      <c r="K2579" s="54"/>
      <c r="L2579" s="54"/>
      <c r="M2579" s="54"/>
      <c r="N2579" s="54"/>
      <c r="O2579" s="56"/>
      <c r="P2579" s="56"/>
      <c r="Q2579" s="56"/>
      <c r="R2579" s="38"/>
      <c r="S2579" s="39"/>
    </row>
    <row r="2580" spans="1:19" s="40" customFormat="1" ht="12" outlineLevel="4">
      <c r="A2580" s="49"/>
      <c r="B2580" s="50"/>
      <c r="C2580" s="50"/>
      <c r="D2580" s="51"/>
      <c r="E2580" s="52"/>
      <c r="F2580" s="53" t="s">
        <v>2148</v>
      </c>
      <c r="G2580" s="51"/>
      <c r="H2580" s="54">
        <v>25.584499999999998</v>
      </c>
      <c r="I2580" s="55"/>
      <c r="J2580" s="56"/>
      <c r="K2580" s="54"/>
      <c r="L2580" s="54"/>
      <c r="M2580" s="54"/>
      <c r="N2580" s="54"/>
      <c r="O2580" s="56"/>
      <c r="P2580" s="56"/>
      <c r="Q2580" s="56"/>
      <c r="R2580" s="38"/>
      <c r="S2580" s="39"/>
    </row>
    <row r="2581" spans="1:19" s="40" customFormat="1" ht="12" outlineLevel="4">
      <c r="A2581" s="49"/>
      <c r="B2581" s="50"/>
      <c r="C2581" s="50"/>
      <c r="D2581" s="51"/>
      <c r="E2581" s="52"/>
      <c r="F2581" s="53" t="s">
        <v>2149</v>
      </c>
      <c r="G2581" s="51"/>
      <c r="H2581" s="54">
        <v>61.170499999999997</v>
      </c>
      <c r="I2581" s="55"/>
      <c r="J2581" s="56"/>
      <c r="K2581" s="54"/>
      <c r="L2581" s="54"/>
      <c r="M2581" s="54"/>
      <c r="N2581" s="54"/>
      <c r="O2581" s="56"/>
      <c r="P2581" s="56"/>
      <c r="Q2581" s="56"/>
      <c r="R2581" s="38"/>
      <c r="S2581" s="39"/>
    </row>
    <row r="2582" spans="1:19" s="40" customFormat="1" ht="12" outlineLevel="4">
      <c r="A2582" s="49"/>
      <c r="B2582" s="50"/>
      <c r="C2582" s="50"/>
      <c r="D2582" s="51"/>
      <c r="E2582" s="52"/>
      <c r="F2582" s="53" t="s">
        <v>2150</v>
      </c>
      <c r="G2582" s="51"/>
      <c r="H2582" s="54">
        <v>15.86</v>
      </c>
      <c r="I2582" s="55"/>
      <c r="J2582" s="56"/>
      <c r="K2582" s="54"/>
      <c r="L2582" s="54"/>
      <c r="M2582" s="54"/>
      <c r="N2582" s="54"/>
      <c r="O2582" s="56"/>
      <c r="P2582" s="56"/>
      <c r="Q2582" s="56"/>
      <c r="R2582" s="38"/>
      <c r="S2582" s="39"/>
    </row>
    <row r="2583" spans="1:19" s="40" customFormat="1" ht="12" outlineLevel="4">
      <c r="A2583" s="49"/>
      <c r="B2583" s="50"/>
      <c r="C2583" s="50"/>
      <c r="D2583" s="51"/>
      <c r="E2583" s="52"/>
      <c r="F2583" s="53" t="s">
        <v>2151</v>
      </c>
      <c r="G2583" s="51"/>
      <c r="H2583" s="54">
        <v>10.14</v>
      </c>
      <c r="I2583" s="55"/>
      <c r="J2583" s="56"/>
      <c r="K2583" s="54"/>
      <c r="L2583" s="54"/>
      <c r="M2583" s="54"/>
      <c r="N2583" s="54"/>
      <c r="O2583" s="56"/>
      <c r="P2583" s="56"/>
      <c r="Q2583" s="56"/>
      <c r="R2583" s="38"/>
      <c r="S2583" s="39"/>
    </row>
    <row r="2584" spans="1:19" s="40" customFormat="1" ht="12" outlineLevel="4">
      <c r="A2584" s="49"/>
      <c r="B2584" s="50"/>
      <c r="C2584" s="50"/>
      <c r="D2584" s="51"/>
      <c r="E2584" s="52"/>
      <c r="F2584" s="53" t="s">
        <v>2152</v>
      </c>
      <c r="G2584" s="51"/>
      <c r="H2584" s="54">
        <v>24.180000000000003</v>
      </c>
      <c r="I2584" s="55"/>
      <c r="J2584" s="56"/>
      <c r="K2584" s="54"/>
      <c r="L2584" s="54"/>
      <c r="M2584" s="54"/>
      <c r="N2584" s="54"/>
      <c r="O2584" s="56"/>
      <c r="P2584" s="56"/>
      <c r="Q2584" s="56"/>
      <c r="R2584" s="38"/>
      <c r="S2584" s="39"/>
    </row>
    <row r="2585" spans="1:19" s="40" customFormat="1" ht="12" outlineLevel="4">
      <c r="A2585" s="49"/>
      <c r="B2585" s="50"/>
      <c r="C2585" s="50"/>
      <c r="D2585" s="51"/>
      <c r="E2585" s="52"/>
      <c r="F2585" s="53" t="s">
        <v>2153</v>
      </c>
      <c r="G2585" s="51"/>
      <c r="H2585" s="54">
        <v>122.21250000000001</v>
      </c>
      <c r="I2585" s="55"/>
      <c r="J2585" s="56"/>
      <c r="K2585" s="54"/>
      <c r="L2585" s="54"/>
      <c r="M2585" s="54"/>
      <c r="N2585" s="54"/>
      <c r="O2585" s="56"/>
      <c r="P2585" s="56"/>
      <c r="Q2585" s="56"/>
      <c r="R2585" s="38"/>
      <c r="S2585" s="39"/>
    </row>
    <row r="2586" spans="1:19" s="40" customFormat="1" ht="12" outlineLevel="4">
      <c r="A2586" s="49"/>
      <c r="B2586" s="50"/>
      <c r="C2586" s="50"/>
      <c r="D2586" s="51"/>
      <c r="E2586" s="52"/>
      <c r="F2586" s="53" t="s">
        <v>2154</v>
      </c>
      <c r="G2586" s="51"/>
      <c r="H2586" s="54">
        <v>15.857499999999996</v>
      </c>
      <c r="I2586" s="55"/>
      <c r="J2586" s="56"/>
      <c r="K2586" s="54"/>
      <c r="L2586" s="54"/>
      <c r="M2586" s="54"/>
      <c r="N2586" s="54"/>
      <c r="O2586" s="56"/>
      <c r="P2586" s="56"/>
      <c r="Q2586" s="56"/>
      <c r="R2586" s="38"/>
      <c r="S2586" s="39"/>
    </row>
    <row r="2587" spans="1:19" s="40" customFormat="1" ht="12" outlineLevel="4">
      <c r="A2587" s="49"/>
      <c r="B2587" s="50"/>
      <c r="C2587" s="50"/>
      <c r="D2587" s="51"/>
      <c r="E2587" s="52"/>
      <c r="F2587" s="53" t="s">
        <v>2155</v>
      </c>
      <c r="G2587" s="51"/>
      <c r="H2587" s="54">
        <v>30.16</v>
      </c>
      <c r="I2587" s="55"/>
      <c r="J2587" s="56"/>
      <c r="K2587" s="54"/>
      <c r="L2587" s="54"/>
      <c r="M2587" s="54"/>
      <c r="N2587" s="54"/>
      <c r="O2587" s="56"/>
      <c r="P2587" s="56"/>
      <c r="Q2587" s="56"/>
      <c r="R2587" s="38"/>
      <c r="S2587" s="39"/>
    </row>
    <row r="2588" spans="1:19" s="40" customFormat="1" ht="12" outlineLevel="4">
      <c r="A2588" s="49"/>
      <c r="B2588" s="50"/>
      <c r="C2588" s="50"/>
      <c r="D2588" s="51"/>
      <c r="E2588" s="52"/>
      <c r="F2588" s="53" t="s">
        <v>2156</v>
      </c>
      <c r="G2588" s="51"/>
      <c r="H2588" s="54">
        <v>23.756799999999998</v>
      </c>
      <c r="I2588" s="55"/>
      <c r="J2588" s="56"/>
      <c r="K2588" s="54"/>
      <c r="L2588" s="54"/>
      <c r="M2588" s="54"/>
      <c r="N2588" s="54"/>
      <c r="O2588" s="56"/>
      <c r="P2588" s="56"/>
      <c r="Q2588" s="56"/>
      <c r="R2588" s="38"/>
      <c r="S2588" s="39"/>
    </row>
    <row r="2589" spans="1:19" s="40" customFormat="1" ht="12" outlineLevel="4">
      <c r="A2589" s="49"/>
      <c r="B2589" s="50"/>
      <c r="C2589" s="50"/>
      <c r="D2589" s="51"/>
      <c r="E2589" s="52"/>
      <c r="F2589" s="53" t="s">
        <v>2157</v>
      </c>
      <c r="G2589" s="51"/>
      <c r="H2589" s="54">
        <v>37.433199999999999</v>
      </c>
      <c r="I2589" s="55"/>
      <c r="J2589" s="56"/>
      <c r="K2589" s="54"/>
      <c r="L2589" s="54"/>
      <c r="M2589" s="54"/>
      <c r="N2589" s="54"/>
      <c r="O2589" s="56"/>
      <c r="P2589" s="56"/>
      <c r="Q2589" s="56"/>
      <c r="R2589" s="38"/>
      <c r="S2589" s="39"/>
    </row>
    <row r="2590" spans="1:19" s="40" customFormat="1" ht="12" outlineLevel="4">
      <c r="A2590" s="49"/>
      <c r="B2590" s="50"/>
      <c r="C2590" s="50"/>
      <c r="D2590" s="51"/>
      <c r="E2590" s="52"/>
      <c r="F2590" s="53" t="s">
        <v>2158</v>
      </c>
      <c r="G2590" s="51"/>
      <c r="H2590" s="54">
        <v>17.680000000000003</v>
      </c>
      <c r="I2590" s="55"/>
      <c r="J2590" s="56"/>
      <c r="K2590" s="54"/>
      <c r="L2590" s="54"/>
      <c r="M2590" s="54"/>
      <c r="N2590" s="54"/>
      <c r="O2590" s="56"/>
      <c r="P2590" s="56"/>
      <c r="Q2590" s="56"/>
      <c r="R2590" s="38"/>
      <c r="S2590" s="39"/>
    </row>
    <row r="2591" spans="1:19" s="40" customFormat="1" ht="12" outlineLevel="4">
      <c r="A2591" s="49"/>
      <c r="B2591" s="50"/>
      <c r="C2591" s="50"/>
      <c r="D2591" s="51"/>
      <c r="E2591" s="52"/>
      <c r="F2591" s="53" t="s">
        <v>2159</v>
      </c>
      <c r="G2591" s="51"/>
      <c r="H2591" s="54">
        <v>65.815999999999988</v>
      </c>
      <c r="I2591" s="55"/>
      <c r="J2591" s="56"/>
      <c r="K2591" s="54"/>
      <c r="L2591" s="54"/>
      <c r="M2591" s="54"/>
      <c r="N2591" s="54"/>
      <c r="O2591" s="56"/>
      <c r="P2591" s="56"/>
      <c r="Q2591" s="56"/>
      <c r="R2591" s="38"/>
      <c r="S2591" s="39"/>
    </row>
    <row r="2592" spans="1:19" s="40" customFormat="1" ht="12" outlineLevel="4">
      <c r="A2592" s="49"/>
      <c r="B2592" s="50"/>
      <c r="C2592" s="50"/>
      <c r="D2592" s="51"/>
      <c r="E2592" s="52"/>
      <c r="F2592" s="53" t="s">
        <v>2160</v>
      </c>
      <c r="G2592" s="51"/>
      <c r="H2592" s="54">
        <v>110.19000000000003</v>
      </c>
      <c r="I2592" s="55"/>
      <c r="J2592" s="56"/>
      <c r="K2592" s="54"/>
      <c r="L2592" s="54"/>
      <c r="M2592" s="54"/>
      <c r="N2592" s="54"/>
      <c r="O2592" s="56"/>
      <c r="P2592" s="56"/>
      <c r="Q2592" s="56"/>
      <c r="R2592" s="38"/>
      <c r="S2592" s="39"/>
    </row>
    <row r="2593" spans="1:19" s="40" customFormat="1" ht="12" outlineLevel="4">
      <c r="A2593" s="49"/>
      <c r="B2593" s="50"/>
      <c r="C2593" s="50"/>
      <c r="D2593" s="51"/>
      <c r="E2593" s="52"/>
      <c r="F2593" s="53" t="s">
        <v>2161</v>
      </c>
      <c r="G2593" s="51"/>
      <c r="H2593" s="54">
        <v>44.08</v>
      </c>
      <c r="I2593" s="55"/>
      <c r="J2593" s="56"/>
      <c r="K2593" s="54"/>
      <c r="L2593" s="54"/>
      <c r="M2593" s="54"/>
      <c r="N2593" s="54"/>
      <c r="O2593" s="56"/>
      <c r="P2593" s="56"/>
      <c r="Q2593" s="56"/>
      <c r="R2593" s="38"/>
      <c r="S2593" s="39"/>
    </row>
    <row r="2594" spans="1:19" s="40" customFormat="1" ht="12" outlineLevel="4">
      <c r="A2594" s="49"/>
      <c r="B2594" s="50"/>
      <c r="C2594" s="50"/>
      <c r="D2594" s="51"/>
      <c r="E2594" s="52"/>
      <c r="F2594" s="53" t="s">
        <v>2162</v>
      </c>
      <c r="G2594" s="51"/>
      <c r="H2594" s="54">
        <v>46.574000000000005</v>
      </c>
      <c r="I2594" s="55"/>
      <c r="J2594" s="56"/>
      <c r="K2594" s="54"/>
      <c r="L2594" s="54"/>
      <c r="M2594" s="54"/>
      <c r="N2594" s="54"/>
      <c r="O2594" s="56"/>
      <c r="P2594" s="56"/>
      <c r="Q2594" s="56"/>
      <c r="R2594" s="38"/>
      <c r="S2594" s="39"/>
    </row>
    <row r="2595" spans="1:19" s="40" customFormat="1" ht="12" outlineLevel="4">
      <c r="A2595" s="49"/>
      <c r="B2595" s="50"/>
      <c r="C2595" s="50"/>
      <c r="D2595" s="51"/>
      <c r="E2595" s="52"/>
      <c r="F2595" s="53" t="s">
        <v>2163</v>
      </c>
      <c r="G2595" s="51"/>
      <c r="H2595" s="54">
        <v>53.940000000000005</v>
      </c>
      <c r="I2595" s="55"/>
      <c r="J2595" s="56"/>
      <c r="K2595" s="54"/>
      <c r="L2595" s="54"/>
      <c r="M2595" s="54"/>
      <c r="N2595" s="54"/>
      <c r="O2595" s="56"/>
      <c r="P2595" s="56"/>
      <c r="Q2595" s="56"/>
      <c r="R2595" s="38"/>
      <c r="S2595" s="39"/>
    </row>
    <row r="2596" spans="1:19" s="40" customFormat="1" ht="12" outlineLevel="4">
      <c r="A2596" s="49"/>
      <c r="B2596" s="50"/>
      <c r="C2596" s="50"/>
      <c r="D2596" s="51"/>
      <c r="E2596" s="52"/>
      <c r="F2596" s="53" t="s">
        <v>2164</v>
      </c>
      <c r="G2596" s="51"/>
      <c r="H2596" s="54">
        <v>54.809999999999995</v>
      </c>
      <c r="I2596" s="55"/>
      <c r="J2596" s="56"/>
      <c r="K2596" s="54"/>
      <c r="L2596" s="54"/>
      <c r="M2596" s="54"/>
      <c r="N2596" s="54"/>
      <c r="O2596" s="56"/>
      <c r="P2596" s="56"/>
      <c r="Q2596" s="56"/>
      <c r="R2596" s="38"/>
      <c r="S2596" s="39"/>
    </row>
    <row r="2597" spans="1:19" s="40" customFormat="1" ht="12" outlineLevel="4">
      <c r="A2597" s="49"/>
      <c r="B2597" s="50"/>
      <c r="C2597" s="50"/>
      <c r="D2597" s="51"/>
      <c r="E2597" s="52"/>
      <c r="F2597" s="53" t="s">
        <v>2165</v>
      </c>
      <c r="G2597" s="51"/>
      <c r="H2597" s="54">
        <v>32.770000000000003</v>
      </c>
      <c r="I2597" s="55"/>
      <c r="J2597" s="56"/>
      <c r="K2597" s="54"/>
      <c r="L2597" s="54"/>
      <c r="M2597" s="54"/>
      <c r="N2597" s="54"/>
      <c r="O2597" s="56"/>
      <c r="P2597" s="56"/>
      <c r="Q2597" s="56"/>
      <c r="R2597" s="38"/>
      <c r="S2597" s="39"/>
    </row>
    <row r="2598" spans="1:19" s="40" customFormat="1" ht="12" outlineLevel="4">
      <c r="A2598" s="49"/>
      <c r="B2598" s="50"/>
      <c r="C2598" s="50"/>
      <c r="D2598" s="51"/>
      <c r="E2598" s="52"/>
      <c r="F2598" s="53" t="s">
        <v>2166</v>
      </c>
      <c r="G2598" s="51"/>
      <c r="H2598" s="54">
        <v>21.140999999999998</v>
      </c>
      <c r="I2598" s="55"/>
      <c r="J2598" s="56"/>
      <c r="K2598" s="54"/>
      <c r="L2598" s="54"/>
      <c r="M2598" s="54"/>
      <c r="N2598" s="54"/>
      <c r="O2598" s="56"/>
      <c r="P2598" s="56"/>
      <c r="Q2598" s="56"/>
      <c r="R2598" s="38"/>
      <c r="S2598" s="39"/>
    </row>
    <row r="2599" spans="1:19" s="40" customFormat="1" ht="12" outlineLevel="4">
      <c r="A2599" s="49"/>
      <c r="B2599" s="50"/>
      <c r="C2599" s="50"/>
      <c r="D2599" s="51"/>
      <c r="E2599" s="52"/>
      <c r="F2599" s="53" t="s">
        <v>2167</v>
      </c>
      <c r="G2599" s="51"/>
      <c r="H2599" s="54">
        <v>21.140999999999998</v>
      </c>
      <c r="I2599" s="55"/>
      <c r="J2599" s="56"/>
      <c r="K2599" s="54"/>
      <c r="L2599" s="54"/>
      <c r="M2599" s="54"/>
      <c r="N2599" s="54"/>
      <c r="O2599" s="56"/>
      <c r="P2599" s="56"/>
      <c r="Q2599" s="56"/>
      <c r="R2599" s="38"/>
      <c r="S2599" s="39"/>
    </row>
    <row r="2600" spans="1:19" s="40" customFormat="1" ht="12" outlineLevel="4">
      <c r="A2600" s="49"/>
      <c r="B2600" s="50"/>
      <c r="C2600" s="50"/>
      <c r="D2600" s="51"/>
      <c r="E2600" s="52"/>
      <c r="F2600" s="53" t="s">
        <v>2168</v>
      </c>
      <c r="G2600" s="51"/>
      <c r="H2600" s="54">
        <v>24.534000000000002</v>
      </c>
      <c r="I2600" s="55"/>
      <c r="J2600" s="56"/>
      <c r="K2600" s="54"/>
      <c r="L2600" s="54"/>
      <c r="M2600" s="54"/>
      <c r="N2600" s="54"/>
      <c r="O2600" s="56"/>
      <c r="P2600" s="56"/>
      <c r="Q2600" s="56"/>
      <c r="R2600" s="38"/>
      <c r="S2600" s="39"/>
    </row>
    <row r="2601" spans="1:19" s="40" customFormat="1" ht="12" outlineLevel="4">
      <c r="A2601" s="49"/>
      <c r="B2601" s="50"/>
      <c r="C2601" s="50"/>
      <c r="D2601" s="51"/>
      <c r="E2601" s="52"/>
      <c r="F2601" s="53" t="s">
        <v>2169</v>
      </c>
      <c r="G2601" s="51"/>
      <c r="H2601" s="54">
        <v>28.245999999999999</v>
      </c>
      <c r="I2601" s="55"/>
      <c r="J2601" s="56"/>
      <c r="K2601" s="54"/>
      <c r="L2601" s="54"/>
      <c r="M2601" s="54"/>
      <c r="N2601" s="54"/>
      <c r="O2601" s="56"/>
      <c r="P2601" s="56"/>
      <c r="Q2601" s="56"/>
      <c r="R2601" s="38"/>
      <c r="S2601" s="39"/>
    </row>
    <row r="2602" spans="1:19" s="40" customFormat="1" ht="12" outlineLevel="4">
      <c r="A2602" s="49"/>
      <c r="B2602" s="50"/>
      <c r="C2602" s="50"/>
      <c r="D2602" s="51"/>
      <c r="E2602" s="52"/>
      <c r="F2602" s="53" t="s">
        <v>2170</v>
      </c>
      <c r="G2602" s="51"/>
      <c r="H2602" s="54">
        <v>13.676</v>
      </c>
      <c r="I2602" s="55"/>
      <c r="J2602" s="56"/>
      <c r="K2602" s="54"/>
      <c r="L2602" s="54"/>
      <c r="M2602" s="54"/>
      <c r="N2602" s="54"/>
      <c r="O2602" s="56"/>
      <c r="P2602" s="56"/>
      <c r="Q2602" s="56"/>
      <c r="R2602" s="38"/>
      <c r="S2602" s="39"/>
    </row>
    <row r="2603" spans="1:19" s="40" customFormat="1" ht="12" outlineLevel="4">
      <c r="A2603" s="49"/>
      <c r="B2603" s="50"/>
      <c r="C2603" s="50"/>
      <c r="D2603" s="51"/>
      <c r="E2603" s="52"/>
      <c r="F2603" s="53" t="s">
        <v>2171</v>
      </c>
      <c r="G2603" s="51"/>
      <c r="H2603" s="54">
        <v>13.676</v>
      </c>
      <c r="I2603" s="55"/>
      <c r="J2603" s="56"/>
      <c r="K2603" s="54"/>
      <c r="L2603" s="54"/>
      <c r="M2603" s="54"/>
      <c r="N2603" s="54"/>
      <c r="O2603" s="56"/>
      <c r="P2603" s="56"/>
      <c r="Q2603" s="56"/>
      <c r="R2603" s="38"/>
      <c r="S2603" s="39"/>
    </row>
    <row r="2604" spans="1:19" s="40" customFormat="1" ht="12" outlineLevel="4">
      <c r="A2604" s="49"/>
      <c r="B2604" s="50"/>
      <c r="C2604" s="50"/>
      <c r="D2604" s="51"/>
      <c r="E2604" s="52"/>
      <c r="F2604" s="53" t="s">
        <v>437</v>
      </c>
      <c r="G2604" s="51"/>
      <c r="H2604" s="54">
        <v>914.62900000000002</v>
      </c>
      <c r="I2604" s="55"/>
      <c r="J2604" s="56"/>
      <c r="K2604" s="54"/>
      <c r="L2604" s="54"/>
      <c r="M2604" s="54"/>
      <c r="N2604" s="54"/>
      <c r="O2604" s="56"/>
      <c r="P2604" s="56"/>
      <c r="Q2604" s="56"/>
      <c r="R2604" s="38"/>
      <c r="S2604" s="39"/>
    </row>
    <row r="2605" spans="1:19" s="40" customFormat="1" ht="12" outlineLevel="4">
      <c r="A2605" s="49"/>
      <c r="B2605" s="50"/>
      <c r="C2605" s="50"/>
      <c r="D2605" s="51"/>
      <c r="E2605" s="52"/>
      <c r="F2605" s="53" t="s">
        <v>465</v>
      </c>
      <c r="G2605" s="51"/>
      <c r="H2605" s="54">
        <v>0</v>
      </c>
      <c r="I2605" s="55"/>
      <c r="J2605" s="56"/>
      <c r="K2605" s="54"/>
      <c r="L2605" s="54"/>
      <c r="M2605" s="54"/>
      <c r="N2605" s="54"/>
      <c r="O2605" s="56"/>
      <c r="P2605" s="56"/>
      <c r="Q2605" s="56"/>
      <c r="R2605" s="38"/>
      <c r="S2605" s="39"/>
    </row>
    <row r="2606" spans="1:19" s="40" customFormat="1" ht="12" outlineLevel="4">
      <c r="A2606" s="49"/>
      <c r="B2606" s="50"/>
      <c r="C2606" s="50"/>
      <c r="D2606" s="51"/>
      <c r="E2606" s="52"/>
      <c r="F2606" s="53" t="s">
        <v>466</v>
      </c>
      <c r="G2606" s="51"/>
      <c r="H2606" s="54">
        <v>65.600999999999999</v>
      </c>
      <c r="I2606" s="55"/>
      <c r="J2606" s="56"/>
      <c r="K2606" s="54"/>
      <c r="L2606" s="54"/>
      <c r="M2606" s="54"/>
      <c r="N2606" s="54"/>
      <c r="O2606" s="56"/>
      <c r="P2606" s="56"/>
      <c r="Q2606" s="56"/>
      <c r="R2606" s="38"/>
      <c r="S2606" s="39"/>
    </row>
    <row r="2607" spans="1:19" s="40" customFormat="1" ht="12" outlineLevel="4">
      <c r="A2607" s="49"/>
      <c r="B2607" s="50"/>
      <c r="C2607" s="50"/>
      <c r="D2607" s="51"/>
      <c r="E2607" s="52"/>
      <c r="F2607" s="53" t="s">
        <v>437</v>
      </c>
      <c r="G2607" s="51"/>
      <c r="H2607" s="54">
        <v>65.600999999999999</v>
      </c>
      <c r="I2607" s="55"/>
      <c r="J2607" s="56"/>
      <c r="K2607" s="54"/>
      <c r="L2607" s="54"/>
      <c r="M2607" s="54"/>
      <c r="N2607" s="54"/>
      <c r="O2607" s="56"/>
      <c r="P2607" s="56"/>
      <c r="Q2607" s="56"/>
      <c r="R2607" s="38"/>
      <c r="S2607" s="39"/>
    </row>
    <row r="2608" spans="1:19" s="40" customFormat="1" ht="12" outlineLevel="4">
      <c r="A2608" s="49"/>
      <c r="B2608" s="50"/>
      <c r="C2608" s="50"/>
      <c r="D2608" s="51"/>
      <c r="E2608" s="52"/>
      <c r="F2608" s="53" t="s">
        <v>2172</v>
      </c>
      <c r="G2608" s="51"/>
      <c r="H2608" s="54">
        <v>0</v>
      </c>
      <c r="I2608" s="55"/>
      <c r="J2608" s="56"/>
      <c r="K2608" s="54"/>
      <c r="L2608" s="54"/>
      <c r="M2608" s="54"/>
      <c r="N2608" s="54"/>
      <c r="O2608" s="56"/>
      <c r="P2608" s="56"/>
      <c r="Q2608" s="56"/>
      <c r="R2608" s="38"/>
      <c r="S2608" s="39"/>
    </row>
    <row r="2609" spans="1:20" s="40" customFormat="1" ht="12" outlineLevel="4">
      <c r="A2609" s="49"/>
      <c r="B2609" s="50"/>
      <c r="C2609" s="50"/>
      <c r="D2609" s="51"/>
      <c r="E2609" s="52"/>
      <c r="F2609" s="53" t="s">
        <v>2173</v>
      </c>
      <c r="G2609" s="51"/>
      <c r="H2609" s="54">
        <v>586.70000000000005</v>
      </c>
      <c r="I2609" s="55"/>
      <c r="J2609" s="56"/>
      <c r="K2609" s="54"/>
      <c r="L2609" s="54"/>
      <c r="M2609" s="54"/>
      <c r="N2609" s="54"/>
      <c r="O2609" s="56"/>
      <c r="P2609" s="56"/>
      <c r="Q2609" s="56"/>
      <c r="R2609" s="38"/>
      <c r="S2609" s="39"/>
    </row>
    <row r="2610" spans="1:20" s="40" customFormat="1" ht="12" outlineLevel="4">
      <c r="A2610" s="49"/>
      <c r="B2610" s="50"/>
      <c r="C2610" s="50"/>
      <c r="D2610" s="51"/>
      <c r="E2610" s="52"/>
      <c r="F2610" s="53" t="s">
        <v>1845</v>
      </c>
      <c r="G2610" s="51"/>
      <c r="H2610" s="54">
        <v>17.100000000000001</v>
      </c>
      <c r="I2610" s="55"/>
      <c r="J2610" s="56"/>
      <c r="K2610" s="54"/>
      <c r="L2610" s="54"/>
      <c r="M2610" s="54"/>
      <c r="N2610" s="54"/>
      <c r="O2610" s="56"/>
      <c r="P2610" s="56"/>
      <c r="Q2610" s="56"/>
      <c r="R2610" s="38"/>
      <c r="S2610" s="39"/>
    </row>
    <row r="2611" spans="1:20" s="40" customFormat="1" ht="12" outlineLevel="4">
      <c r="A2611" s="49"/>
      <c r="B2611" s="50"/>
      <c r="C2611" s="50"/>
      <c r="D2611" s="51"/>
      <c r="E2611" s="52"/>
      <c r="F2611" s="53" t="s">
        <v>2174</v>
      </c>
      <c r="G2611" s="51"/>
      <c r="H2611" s="54">
        <v>0</v>
      </c>
      <c r="I2611" s="55"/>
      <c r="J2611" s="56"/>
      <c r="K2611" s="54"/>
      <c r="L2611" s="54"/>
      <c r="M2611" s="54"/>
      <c r="N2611" s="54"/>
      <c r="O2611" s="56"/>
      <c r="P2611" s="56"/>
      <c r="Q2611" s="56"/>
      <c r="R2611" s="38"/>
      <c r="S2611" s="39"/>
    </row>
    <row r="2612" spans="1:20" s="40" customFormat="1" ht="12" outlineLevel="4">
      <c r="A2612" s="49"/>
      <c r="B2612" s="50"/>
      <c r="C2612" s="50"/>
      <c r="D2612" s="51"/>
      <c r="E2612" s="52"/>
      <c r="F2612" s="53" t="s">
        <v>2175</v>
      </c>
      <c r="G2612" s="51"/>
      <c r="H2612" s="66">
        <v>-358.774</v>
      </c>
      <c r="I2612" s="55"/>
      <c r="J2612" s="56"/>
      <c r="K2612" s="54"/>
      <c r="L2612" s="54"/>
      <c r="M2612" s="54"/>
      <c r="N2612" s="54"/>
      <c r="O2612" s="56"/>
      <c r="P2612" s="56"/>
      <c r="Q2612" s="56"/>
      <c r="R2612" s="38"/>
      <c r="S2612" s="39"/>
    </row>
    <row r="2613" spans="1:20" s="40" customFormat="1" ht="7.5" customHeight="1" outlineLevel="4">
      <c r="A2613" s="39"/>
      <c r="B2613" s="57"/>
      <c r="C2613" s="58"/>
      <c r="D2613" s="59"/>
      <c r="E2613" s="60"/>
      <c r="F2613" s="61"/>
      <c r="G2613" s="59"/>
      <c r="H2613" s="62"/>
      <c r="I2613" s="63"/>
      <c r="J2613" s="64"/>
      <c r="K2613" s="65"/>
      <c r="L2613" s="65"/>
      <c r="M2613" s="65"/>
      <c r="N2613" s="65"/>
      <c r="O2613" s="64"/>
      <c r="P2613" s="64"/>
      <c r="Q2613" s="64"/>
      <c r="R2613" s="38"/>
      <c r="S2613" s="39"/>
    </row>
    <row r="2614" spans="1:20" s="40" customFormat="1" ht="12" outlineLevel="3">
      <c r="A2614" s="41"/>
      <c r="B2614" s="42"/>
      <c r="C2614" s="43">
        <v>2</v>
      </c>
      <c r="D2614" s="44" t="s">
        <v>79</v>
      </c>
      <c r="E2614" s="45" t="s">
        <v>2176</v>
      </c>
      <c r="F2614" s="46" t="s">
        <v>2177</v>
      </c>
      <c r="G2614" s="44" t="s">
        <v>130</v>
      </c>
      <c r="H2614" s="47">
        <v>136.21200000000002</v>
      </c>
      <c r="I2614" s="72"/>
      <c r="J2614" s="48">
        <f>H2614*I2614</f>
        <v>0</v>
      </c>
      <c r="K2614" s="47">
        <v>2.0000000000000001E-4</v>
      </c>
      <c r="L2614" s="47">
        <f>H2614*K2614</f>
        <v>2.7242400000000003E-2</v>
      </c>
      <c r="M2614" s="47"/>
      <c r="N2614" s="47">
        <f>H2614*M2614</f>
        <v>0</v>
      </c>
      <c r="O2614" s="48">
        <v>21</v>
      </c>
      <c r="P2614" s="48">
        <f>J2614*(O2614/100)</f>
        <v>0</v>
      </c>
      <c r="Q2614" s="48">
        <f>J2614+P2614</f>
        <v>0</v>
      </c>
      <c r="R2614" s="39"/>
      <c r="S2614" s="39"/>
      <c r="T2614" s="39"/>
    </row>
    <row r="2615" spans="1:20" s="40" customFormat="1" ht="12" outlineLevel="4">
      <c r="A2615" s="49"/>
      <c r="B2615" s="50"/>
      <c r="C2615" s="50"/>
      <c r="D2615" s="51"/>
      <c r="E2615" s="52" t="s">
        <v>14</v>
      </c>
      <c r="F2615" s="53" t="s">
        <v>832</v>
      </c>
      <c r="G2615" s="51"/>
      <c r="H2615" s="54">
        <v>0</v>
      </c>
      <c r="I2615" s="55"/>
      <c r="J2615" s="56"/>
      <c r="K2615" s="54"/>
      <c r="L2615" s="54"/>
      <c r="M2615" s="54"/>
      <c r="N2615" s="54"/>
      <c r="O2615" s="56"/>
      <c r="P2615" s="56"/>
      <c r="Q2615" s="56"/>
      <c r="R2615" s="38"/>
      <c r="S2615" s="39"/>
    </row>
    <row r="2616" spans="1:20" s="40" customFormat="1" ht="12" outlineLevel="4">
      <c r="A2616" s="49"/>
      <c r="B2616" s="50"/>
      <c r="C2616" s="50"/>
      <c r="D2616" s="51"/>
      <c r="E2616" s="52"/>
      <c r="F2616" s="53" t="s">
        <v>462</v>
      </c>
      <c r="G2616" s="51"/>
      <c r="H2616" s="54">
        <v>37.481999999999999</v>
      </c>
      <c r="I2616" s="55"/>
      <c r="J2616" s="56"/>
      <c r="K2616" s="54"/>
      <c r="L2616" s="54"/>
      <c r="M2616" s="54"/>
      <c r="N2616" s="54"/>
      <c r="O2616" s="56"/>
      <c r="P2616" s="56"/>
      <c r="Q2616" s="56"/>
      <c r="R2616" s="38"/>
      <c r="S2616" s="39"/>
    </row>
    <row r="2617" spans="1:20" s="40" customFormat="1" ht="12" outlineLevel="4">
      <c r="A2617" s="49"/>
      <c r="B2617" s="50"/>
      <c r="C2617" s="50"/>
      <c r="D2617" s="51"/>
      <c r="E2617" s="52"/>
      <c r="F2617" s="53" t="s">
        <v>463</v>
      </c>
      <c r="G2617" s="51"/>
      <c r="H2617" s="54">
        <v>42.06</v>
      </c>
      <c r="I2617" s="55"/>
      <c r="J2617" s="56"/>
      <c r="K2617" s="54"/>
      <c r="L2617" s="54"/>
      <c r="M2617" s="54"/>
      <c r="N2617" s="54"/>
      <c r="O2617" s="56"/>
      <c r="P2617" s="56"/>
      <c r="Q2617" s="56"/>
      <c r="R2617" s="38"/>
      <c r="S2617" s="39"/>
    </row>
    <row r="2618" spans="1:20" s="40" customFormat="1" ht="12" outlineLevel="4">
      <c r="A2618" s="49"/>
      <c r="B2618" s="50"/>
      <c r="C2618" s="50"/>
      <c r="D2618" s="51"/>
      <c r="E2618" s="52"/>
      <c r="F2618" s="53" t="s">
        <v>464</v>
      </c>
      <c r="G2618" s="51"/>
      <c r="H2618" s="54">
        <v>50.400000000000006</v>
      </c>
      <c r="I2618" s="55"/>
      <c r="J2618" s="56"/>
      <c r="K2618" s="54"/>
      <c r="L2618" s="54"/>
      <c r="M2618" s="54"/>
      <c r="N2618" s="54"/>
      <c r="O2618" s="56"/>
      <c r="P2618" s="56"/>
      <c r="Q2618" s="56"/>
      <c r="R2618" s="38"/>
      <c r="S2618" s="39"/>
    </row>
    <row r="2619" spans="1:20" s="40" customFormat="1" ht="12" outlineLevel="4">
      <c r="A2619" s="49"/>
      <c r="B2619" s="50"/>
      <c r="C2619" s="50"/>
      <c r="D2619" s="51"/>
      <c r="E2619" s="52"/>
      <c r="F2619" s="53" t="s">
        <v>2178</v>
      </c>
      <c r="G2619" s="51"/>
      <c r="H2619" s="54">
        <v>6.27</v>
      </c>
      <c r="I2619" s="55"/>
      <c r="J2619" s="56"/>
      <c r="K2619" s="54"/>
      <c r="L2619" s="54"/>
      <c r="M2619" s="54"/>
      <c r="N2619" s="54"/>
      <c r="O2619" s="56"/>
      <c r="P2619" s="56"/>
      <c r="Q2619" s="56"/>
      <c r="R2619" s="38"/>
      <c r="S2619" s="39"/>
    </row>
    <row r="2620" spans="1:20" s="40" customFormat="1" ht="7.5" customHeight="1" outlineLevel="4">
      <c r="A2620" s="39"/>
      <c r="B2620" s="57"/>
      <c r="C2620" s="58"/>
      <c r="D2620" s="59"/>
      <c r="E2620" s="60"/>
      <c r="F2620" s="61"/>
      <c r="G2620" s="59"/>
      <c r="H2620" s="62"/>
      <c r="I2620" s="63"/>
      <c r="J2620" s="64"/>
      <c r="K2620" s="65"/>
      <c r="L2620" s="65"/>
      <c r="M2620" s="65"/>
      <c r="N2620" s="65"/>
      <c r="O2620" s="64"/>
      <c r="P2620" s="64"/>
      <c r="Q2620" s="64"/>
      <c r="R2620" s="38"/>
      <c r="S2620" s="39"/>
    </row>
    <row r="2621" spans="1:20" s="40" customFormat="1" ht="24" outlineLevel="3">
      <c r="A2621" s="41"/>
      <c r="B2621" s="42"/>
      <c r="C2621" s="43">
        <v>3</v>
      </c>
      <c r="D2621" s="44" t="s">
        <v>79</v>
      </c>
      <c r="E2621" s="45" t="s">
        <v>2179</v>
      </c>
      <c r="F2621" s="46" t="s">
        <v>2180</v>
      </c>
      <c r="G2621" s="44" t="s">
        <v>130</v>
      </c>
      <c r="H2621" s="47">
        <v>2068.4580000000001</v>
      </c>
      <c r="I2621" s="72"/>
      <c r="J2621" s="48">
        <f>H2621*I2621</f>
        <v>0</v>
      </c>
      <c r="K2621" s="47">
        <v>2.5999999999999998E-4</v>
      </c>
      <c r="L2621" s="47">
        <f>H2621*K2621</f>
        <v>0.53779907999999998</v>
      </c>
      <c r="M2621" s="47"/>
      <c r="N2621" s="47">
        <f>H2621*M2621</f>
        <v>0</v>
      </c>
      <c r="O2621" s="48">
        <v>21</v>
      </c>
      <c r="P2621" s="48">
        <f>J2621*(O2621/100)</f>
        <v>0</v>
      </c>
      <c r="Q2621" s="48">
        <f>J2621+P2621</f>
        <v>0</v>
      </c>
      <c r="R2621" s="39"/>
      <c r="S2621" s="39"/>
      <c r="T2621" s="39"/>
    </row>
    <row r="2622" spans="1:20" s="40" customFormat="1" ht="24" outlineLevel="3">
      <c r="A2622" s="41"/>
      <c r="B2622" s="42"/>
      <c r="C2622" s="43">
        <v>4</v>
      </c>
      <c r="D2622" s="44" t="s">
        <v>79</v>
      </c>
      <c r="E2622" s="45" t="s">
        <v>2181</v>
      </c>
      <c r="F2622" s="46" t="s">
        <v>2182</v>
      </c>
      <c r="G2622" s="44" t="s">
        <v>130</v>
      </c>
      <c r="H2622" s="47">
        <v>136.21199999999999</v>
      </c>
      <c r="I2622" s="72"/>
      <c r="J2622" s="48">
        <f>H2622*I2622</f>
        <v>0</v>
      </c>
      <c r="K2622" s="47">
        <v>2.5999999999999998E-4</v>
      </c>
      <c r="L2622" s="47">
        <f>H2622*K2622</f>
        <v>3.5415119999999994E-2</v>
      </c>
      <c r="M2622" s="47"/>
      <c r="N2622" s="47">
        <f>H2622*M2622</f>
        <v>0</v>
      </c>
      <c r="O2622" s="48">
        <v>21</v>
      </c>
      <c r="P2622" s="48">
        <f>J2622*(O2622/100)</f>
        <v>0</v>
      </c>
      <c r="Q2622" s="48">
        <f>J2622+P2622</f>
        <v>0</v>
      </c>
      <c r="R2622" s="39"/>
      <c r="S2622" s="39"/>
      <c r="T2622" s="39"/>
    </row>
    <row r="2623" spans="1:20" s="40" customFormat="1" ht="12" outlineLevel="3">
      <c r="B2623" s="38"/>
      <c r="C2623" s="38"/>
      <c r="D2623" s="38"/>
      <c r="E2623" s="38"/>
      <c r="F2623" s="38"/>
      <c r="G2623" s="38"/>
      <c r="H2623" s="38"/>
      <c r="I2623" s="39"/>
      <c r="J2623" s="39"/>
      <c r="K2623" s="38"/>
      <c r="L2623" s="38"/>
      <c r="M2623" s="38"/>
      <c r="N2623" s="38"/>
      <c r="O2623" s="38"/>
      <c r="P2623" s="39"/>
      <c r="Q2623" s="39"/>
    </row>
    <row r="2624" spans="1:20" s="40" customFormat="1" ht="12" outlineLevel="2">
      <c r="A2624" s="16" t="s">
        <v>66</v>
      </c>
      <c r="B2624" s="29">
        <v>3</v>
      </c>
      <c r="C2624" s="30"/>
      <c r="D2624" s="31" t="s">
        <v>78</v>
      </c>
      <c r="E2624" s="31"/>
      <c r="F2624" s="17" t="s">
        <v>67</v>
      </c>
      <c r="G2624" s="31"/>
      <c r="H2624" s="32"/>
      <c r="I2624" s="33"/>
      <c r="J2624" s="18">
        <f>SUBTOTAL(9,J2625:J2628)</f>
        <v>0</v>
      </c>
      <c r="K2624" s="32"/>
      <c r="L2624" s="19">
        <f>SUBTOTAL(9,L2625:L2628)</f>
        <v>0</v>
      </c>
      <c r="M2624" s="32"/>
      <c r="N2624" s="19">
        <f>SUBTOTAL(9,N2625:N2628)</f>
        <v>0</v>
      </c>
      <c r="O2624" s="34"/>
      <c r="P2624" s="18">
        <f>SUBTOTAL(9,P2625:P2628)</f>
        <v>0</v>
      </c>
      <c r="Q2624" s="18">
        <f>SUBTOTAL(9,Q2625:Q2628)</f>
        <v>0</v>
      </c>
      <c r="R2624" s="38"/>
      <c r="S2624" s="39"/>
      <c r="T2624" s="39"/>
    </row>
    <row r="2625" spans="1:20" s="40" customFormat="1" ht="12" outlineLevel="3">
      <c r="A2625" s="41"/>
      <c r="B2625" s="42"/>
      <c r="C2625" s="43">
        <v>1</v>
      </c>
      <c r="D2625" s="44" t="s">
        <v>79</v>
      </c>
      <c r="E2625" s="45" t="s">
        <v>2183</v>
      </c>
      <c r="F2625" s="46" t="s">
        <v>2184</v>
      </c>
      <c r="G2625" s="44" t="s">
        <v>176</v>
      </c>
      <c r="H2625" s="47">
        <v>4</v>
      </c>
      <c r="I2625" s="72"/>
      <c r="J2625" s="48">
        <f>H2625*I2625</f>
        <v>0</v>
      </c>
      <c r="K2625" s="47"/>
      <c r="L2625" s="47">
        <f>H2625*K2625</f>
        <v>0</v>
      </c>
      <c r="M2625" s="47"/>
      <c r="N2625" s="47">
        <f>H2625*M2625</f>
        <v>0</v>
      </c>
      <c r="O2625" s="48">
        <v>21</v>
      </c>
      <c r="P2625" s="48">
        <f>J2625*(O2625/100)</f>
        <v>0</v>
      </c>
      <c r="Q2625" s="48">
        <f>J2625+P2625</f>
        <v>0</v>
      </c>
      <c r="R2625" s="39"/>
      <c r="S2625" s="39"/>
      <c r="T2625" s="39"/>
    </row>
    <row r="2626" spans="1:20" s="40" customFormat="1" ht="12" outlineLevel="4">
      <c r="A2626" s="49"/>
      <c r="B2626" s="50"/>
      <c r="C2626" s="50"/>
      <c r="D2626" s="51"/>
      <c r="E2626" s="52" t="s">
        <v>14</v>
      </c>
      <c r="F2626" s="53" t="s">
        <v>2185</v>
      </c>
      <c r="G2626" s="51"/>
      <c r="H2626" s="54">
        <v>4</v>
      </c>
      <c r="I2626" s="55"/>
      <c r="J2626" s="56"/>
      <c r="K2626" s="54"/>
      <c r="L2626" s="54"/>
      <c r="M2626" s="54"/>
      <c r="N2626" s="54"/>
      <c r="O2626" s="56"/>
      <c r="P2626" s="56"/>
      <c r="Q2626" s="56"/>
      <c r="R2626" s="38"/>
      <c r="S2626" s="39"/>
    </row>
    <row r="2627" spans="1:20" s="40" customFormat="1" ht="7.5" customHeight="1" outlineLevel="4">
      <c r="A2627" s="39"/>
      <c r="B2627" s="57"/>
      <c r="C2627" s="58"/>
      <c r="D2627" s="59"/>
      <c r="E2627" s="60"/>
      <c r="F2627" s="61"/>
      <c r="G2627" s="59"/>
      <c r="H2627" s="62"/>
      <c r="I2627" s="63"/>
      <c r="J2627" s="64"/>
      <c r="K2627" s="65"/>
      <c r="L2627" s="65"/>
      <c r="M2627" s="65"/>
      <c r="N2627" s="65"/>
      <c r="O2627" s="64"/>
      <c r="P2627" s="64"/>
      <c r="Q2627" s="64"/>
      <c r="R2627" s="38"/>
      <c r="S2627" s="39"/>
    </row>
    <row r="2628" spans="1:20" s="40" customFormat="1" ht="12" outlineLevel="3">
      <c r="B2628" s="38"/>
      <c r="C2628" s="38"/>
      <c r="D2628" s="38"/>
      <c r="E2628" s="38"/>
      <c r="F2628" s="38"/>
      <c r="G2628" s="38"/>
      <c r="H2628" s="38"/>
      <c r="I2628" s="39"/>
      <c r="J2628" s="39"/>
      <c r="K2628" s="38"/>
      <c r="L2628" s="38"/>
      <c r="M2628" s="38"/>
      <c r="N2628" s="38"/>
      <c r="O2628" s="38"/>
      <c r="P2628" s="39"/>
      <c r="Q2628" s="39"/>
    </row>
    <row r="2629" spans="1:20" s="329" customFormat="1" ht="15" outlineLevel="1">
      <c r="A2629" s="321" t="s">
        <v>68</v>
      </c>
      <c r="B2629" s="322">
        <v>2</v>
      </c>
      <c r="C2629" s="73"/>
      <c r="D2629" s="74" t="s">
        <v>77</v>
      </c>
      <c r="E2629" s="74"/>
      <c r="F2629" s="75" t="s">
        <v>3352</v>
      </c>
      <c r="G2629" s="74"/>
      <c r="H2629" s="76"/>
      <c r="I2629" s="77"/>
      <c r="J2629" s="78">
        <f>SUBTOTAL(9,J2630:J2746)</f>
        <v>0</v>
      </c>
      <c r="K2629" s="323"/>
      <c r="L2629" s="324">
        <f>SUBTOTAL(9,L2630:L2746)</f>
        <v>77.518813152400043</v>
      </c>
      <c r="M2629" s="323"/>
      <c r="N2629" s="324">
        <f>SUBTOTAL(9,N2630:N2746)</f>
        <v>0</v>
      </c>
      <c r="O2629" s="325"/>
      <c r="P2629" s="326">
        <f>SUBTOTAL(9,P2630:P2746)</f>
        <v>0</v>
      </c>
      <c r="Q2629" s="326">
        <f>SUBTOTAL(9,Q2630:Q2746)</f>
        <v>0</v>
      </c>
      <c r="R2629" s="327"/>
      <c r="S2629" s="328"/>
      <c r="T2629" s="328"/>
    </row>
    <row r="2630" spans="1:20" s="40" customFormat="1" ht="12" outlineLevel="2">
      <c r="A2630" s="16" t="s">
        <v>69</v>
      </c>
      <c r="B2630" s="29">
        <v>3</v>
      </c>
      <c r="C2630" s="30"/>
      <c r="D2630" s="31" t="s">
        <v>78</v>
      </c>
      <c r="E2630" s="31"/>
      <c r="F2630" s="17" t="s">
        <v>21</v>
      </c>
      <c r="G2630" s="31"/>
      <c r="H2630" s="32"/>
      <c r="I2630" s="33"/>
      <c r="J2630" s="18">
        <f>SUBTOTAL(9,J2631:J2654)</f>
        <v>0</v>
      </c>
      <c r="K2630" s="32"/>
      <c r="L2630" s="19">
        <f>SUBTOTAL(9,L2631:L2654)</f>
        <v>64.239810974000008</v>
      </c>
      <c r="M2630" s="32"/>
      <c r="N2630" s="19">
        <f>SUBTOTAL(9,N2631:N2654)</f>
        <v>0</v>
      </c>
      <c r="O2630" s="34"/>
      <c r="P2630" s="18">
        <f>SUBTOTAL(9,P2631:P2654)</f>
        <v>0</v>
      </c>
      <c r="Q2630" s="18">
        <f>SUBTOTAL(9,Q2631:Q2654)</f>
        <v>0</v>
      </c>
      <c r="R2630" s="38"/>
      <c r="S2630" s="39"/>
      <c r="T2630" s="39"/>
    </row>
    <row r="2631" spans="1:20" s="40" customFormat="1" ht="12" outlineLevel="3">
      <c r="A2631" s="41"/>
      <c r="B2631" s="42"/>
      <c r="C2631" s="43">
        <v>1</v>
      </c>
      <c r="D2631" s="44" t="s">
        <v>79</v>
      </c>
      <c r="E2631" s="45" t="s">
        <v>2186</v>
      </c>
      <c r="F2631" s="46" t="s">
        <v>2187</v>
      </c>
      <c r="G2631" s="44" t="s">
        <v>82</v>
      </c>
      <c r="H2631" s="47">
        <v>4.6608000000000001</v>
      </c>
      <c r="I2631" s="72"/>
      <c r="J2631" s="48">
        <f>H2631*I2631</f>
        <v>0</v>
      </c>
      <c r="K2631" s="47">
        <v>2.3010199999999998</v>
      </c>
      <c r="L2631" s="47">
        <f>H2631*K2631</f>
        <v>10.724594015999999</v>
      </c>
      <c r="M2631" s="47"/>
      <c r="N2631" s="47">
        <f>H2631*M2631</f>
        <v>0</v>
      </c>
      <c r="O2631" s="48">
        <v>21</v>
      </c>
      <c r="P2631" s="48">
        <f>J2631*(O2631/100)</f>
        <v>0</v>
      </c>
      <c r="Q2631" s="48">
        <f>J2631+P2631</f>
        <v>0</v>
      </c>
      <c r="R2631" s="39"/>
      <c r="S2631" s="39"/>
      <c r="T2631" s="39"/>
    </row>
    <row r="2632" spans="1:20" s="40" customFormat="1" ht="12" outlineLevel="4">
      <c r="A2632" s="49"/>
      <c r="B2632" s="50"/>
      <c r="C2632" s="50"/>
      <c r="D2632" s="51"/>
      <c r="E2632" s="52" t="s">
        <v>14</v>
      </c>
      <c r="F2632" s="53" t="s">
        <v>2188</v>
      </c>
      <c r="G2632" s="51"/>
      <c r="H2632" s="54">
        <v>0</v>
      </c>
      <c r="I2632" s="55"/>
      <c r="J2632" s="56"/>
      <c r="K2632" s="54"/>
      <c r="L2632" s="54"/>
      <c r="M2632" s="54"/>
      <c r="N2632" s="54"/>
      <c r="O2632" s="56"/>
      <c r="P2632" s="56"/>
      <c r="Q2632" s="56"/>
      <c r="R2632" s="38"/>
      <c r="S2632" s="39"/>
    </row>
    <row r="2633" spans="1:20" s="40" customFormat="1" ht="12" outlineLevel="4">
      <c r="A2633" s="49"/>
      <c r="B2633" s="50"/>
      <c r="C2633" s="50"/>
      <c r="D2633" s="51"/>
      <c r="E2633" s="52"/>
      <c r="F2633" s="53" t="s">
        <v>2189</v>
      </c>
      <c r="G2633" s="51"/>
      <c r="H2633" s="54">
        <v>1.4608000000000001</v>
      </c>
      <c r="I2633" s="55"/>
      <c r="J2633" s="56"/>
      <c r="K2633" s="54"/>
      <c r="L2633" s="54"/>
      <c r="M2633" s="54"/>
      <c r="N2633" s="54"/>
      <c r="O2633" s="56"/>
      <c r="P2633" s="56"/>
      <c r="Q2633" s="56"/>
      <c r="R2633" s="38"/>
      <c r="S2633" s="39"/>
    </row>
    <row r="2634" spans="1:20" s="40" customFormat="1" ht="12" outlineLevel="4">
      <c r="A2634" s="49"/>
      <c r="B2634" s="50"/>
      <c r="C2634" s="50"/>
      <c r="D2634" s="51"/>
      <c r="E2634" s="52"/>
      <c r="F2634" s="53" t="s">
        <v>2190</v>
      </c>
      <c r="G2634" s="51"/>
      <c r="H2634" s="54">
        <v>0</v>
      </c>
      <c r="I2634" s="55"/>
      <c r="J2634" s="56"/>
      <c r="K2634" s="54"/>
      <c r="L2634" s="54"/>
      <c r="M2634" s="54"/>
      <c r="N2634" s="54"/>
      <c r="O2634" s="56"/>
      <c r="P2634" s="56"/>
      <c r="Q2634" s="56"/>
      <c r="R2634" s="38"/>
      <c r="S2634" s="39"/>
    </row>
    <row r="2635" spans="1:20" s="40" customFormat="1" ht="12" outlineLevel="4">
      <c r="A2635" s="49"/>
      <c r="B2635" s="50"/>
      <c r="C2635" s="50"/>
      <c r="D2635" s="51"/>
      <c r="E2635" s="52"/>
      <c r="F2635" s="53" t="s">
        <v>2191</v>
      </c>
      <c r="G2635" s="51"/>
      <c r="H2635" s="54">
        <v>3.2</v>
      </c>
      <c r="I2635" s="55"/>
      <c r="J2635" s="56"/>
      <c r="K2635" s="54"/>
      <c r="L2635" s="54"/>
      <c r="M2635" s="54"/>
      <c r="N2635" s="54"/>
      <c r="O2635" s="56"/>
      <c r="P2635" s="56"/>
      <c r="Q2635" s="56"/>
      <c r="R2635" s="38"/>
      <c r="S2635" s="39"/>
    </row>
    <row r="2636" spans="1:20" s="40" customFormat="1" ht="7.5" customHeight="1" outlineLevel="4">
      <c r="A2636" s="39"/>
      <c r="B2636" s="57"/>
      <c r="C2636" s="58"/>
      <c r="D2636" s="59"/>
      <c r="E2636" s="60"/>
      <c r="F2636" s="61"/>
      <c r="G2636" s="59"/>
      <c r="H2636" s="62"/>
      <c r="I2636" s="63"/>
      <c r="J2636" s="64"/>
      <c r="K2636" s="65"/>
      <c r="L2636" s="65"/>
      <c r="M2636" s="65"/>
      <c r="N2636" s="65"/>
      <c r="O2636" s="64"/>
      <c r="P2636" s="64"/>
      <c r="Q2636" s="64"/>
      <c r="R2636" s="38"/>
      <c r="S2636" s="39"/>
    </row>
    <row r="2637" spans="1:20" s="40" customFormat="1" ht="12" outlineLevel="3">
      <c r="A2637" s="41"/>
      <c r="B2637" s="42"/>
      <c r="C2637" s="43">
        <v>2</v>
      </c>
      <c r="D2637" s="44" t="s">
        <v>79</v>
      </c>
      <c r="E2637" s="45" t="s">
        <v>2192</v>
      </c>
      <c r="F2637" s="46" t="s">
        <v>2193</v>
      </c>
      <c r="G2637" s="44" t="s">
        <v>82</v>
      </c>
      <c r="H2637" s="47">
        <v>3.1954999999999996</v>
      </c>
      <c r="I2637" s="72"/>
      <c r="J2637" s="48">
        <f>H2637*I2637</f>
        <v>0</v>
      </c>
      <c r="K2637" s="47">
        <v>2.5018699999999998</v>
      </c>
      <c r="L2637" s="47">
        <f>H2637*K2637</f>
        <v>7.9947255849999985</v>
      </c>
      <c r="M2637" s="47"/>
      <c r="N2637" s="47">
        <f>H2637*M2637</f>
        <v>0</v>
      </c>
      <c r="O2637" s="48">
        <v>21</v>
      </c>
      <c r="P2637" s="48">
        <f>J2637*(O2637/100)</f>
        <v>0</v>
      </c>
      <c r="Q2637" s="48">
        <f>J2637+P2637</f>
        <v>0</v>
      </c>
      <c r="R2637" s="39"/>
      <c r="S2637" s="39"/>
      <c r="T2637" s="39"/>
    </row>
    <row r="2638" spans="1:20" s="40" customFormat="1" ht="12" outlineLevel="4">
      <c r="A2638" s="49"/>
      <c r="B2638" s="50"/>
      <c r="C2638" s="50"/>
      <c r="D2638" s="51"/>
      <c r="E2638" s="52" t="s">
        <v>14</v>
      </c>
      <c r="F2638" s="53" t="s">
        <v>2194</v>
      </c>
      <c r="G2638" s="51"/>
      <c r="H2638" s="54">
        <v>0</v>
      </c>
      <c r="I2638" s="55"/>
      <c r="J2638" s="56"/>
      <c r="K2638" s="54"/>
      <c r="L2638" s="54"/>
      <c r="M2638" s="54"/>
      <c r="N2638" s="54"/>
      <c r="O2638" s="56"/>
      <c r="P2638" s="56"/>
      <c r="Q2638" s="56"/>
      <c r="R2638" s="38"/>
      <c r="S2638" s="39"/>
    </row>
    <row r="2639" spans="1:20" s="40" customFormat="1" ht="12" outlineLevel="4">
      <c r="A2639" s="49"/>
      <c r="B2639" s="50"/>
      <c r="C2639" s="50"/>
      <c r="D2639" s="51"/>
      <c r="E2639" s="52"/>
      <c r="F2639" s="53" t="s">
        <v>2195</v>
      </c>
      <c r="G2639" s="51"/>
      <c r="H2639" s="54">
        <v>3.1954999999999996</v>
      </c>
      <c r="I2639" s="55"/>
      <c r="J2639" s="56"/>
      <c r="K2639" s="54"/>
      <c r="L2639" s="54"/>
      <c r="M2639" s="54"/>
      <c r="N2639" s="54"/>
      <c r="O2639" s="56"/>
      <c r="P2639" s="56"/>
      <c r="Q2639" s="56"/>
      <c r="R2639" s="38"/>
      <c r="S2639" s="39"/>
    </row>
    <row r="2640" spans="1:20" s="40" customFormat="1" ht="7.5" customHeight="1" outlineLevel="4">
      <c r="A2640" s="39"/>
      <c r="B2640" s="57"/>
      <c r="C2640" s="58"/>
      <c r="D2640" s="59"/>
      <c r="E2640" s="60"/>
      <c r="F2640" s="61"/>
      <c r="G2640" s="59"/>
      <c r="H2640" s="62"/>
      <c r="I2640" s="63"/>
      <c r="J2640" s="64"/>
      <c r="K2640" s="65"/>
      <c r="L2640" s="65"/>
      <c r="M2640" s="65"/>
      <c r="N2640" s="65"/>
      <c r="O2640" s="64"/>
      <c r="P2640" s="64"/>
      <c r="Q2640" s="64"/>
      <c r="R2640" s="38"/>
      <c r="S2640" s="39"/>
    </row>
    <row r="2641" spans="1:20" s="40" customFormat="1" ht="12" outlineLevel="3">
      <c r="A2641" s="41"/>
      <c r="B2641" s="42"/>
      <c r="C2641" s="43">
        <v>3</v>
      </c>
      <c r="D2641" s="44" t="s">
        <v>79</v>
      </c>
      <c r="E2641" s="45" t="s">
        <v>2196</v>
      </c>
      <c r="F2641" s="46" t="s">
        <v>2197</v>
      </c>
      <c r="G2641" s="44" t="s">
        <v>130</v>
      </c>
      <c r="H2641" s="47">
        <v>6.645999999999999</v>
      </c>
      <c r="I2641" s="72"/>
      <c r="J2641" s="48">
        <f>H2641*I2641</f>
        <v>0</v>
      </c>
      <c r="K2641" s="47">
        <v>2.47E-3</v>
      </c>
      <c r="L2641" s="47">
        <f>H2641*K2641</f>
        <v>1.6415619999999999E-2</v>
      </c>
      <c r="M2641" s="47"/>
      <c r="N2641" s="47">
        <f>H2641*M2641</f>
        <v>0</v>
      </c>
      <c r="O2641" s="48">
        <v>21</v>
      </c>
      <c r="P2641" s="48">
        <f>J2641*(O2641/100)</f>
        <v>0</v>
      </c>
      <c r="Q2641" s="48">
        <f>J2641+P2641</f>
        <v>0</v>
      </c>
      <c r="R2641" s="39"/>
      <c r="S2641" s="39"/>
      <c r="T2641" s="39"/>
    </row>
    <row r="2642" spans="1:20" s="40" customFormat="1" ht="12" outlineLevel="4">
      <c r="A2642" s="49"/>
      <c r="B2642" s="50"/>
      <c r="C2642" s="50"/>
      <c r="D2642" s="51"/>
      <c r="E2642" s="52" t="s">
        <v>14</v>
      </c>
      <c r="F2642" s="53" t="s">
        <v>2198</v>
      </c>
      <c r="G2642" s="51"/>
      <c r="H2642" s="54">
        <v>0</v>
      </c>
      <c r="I2642" s="55"/>
      <c r="J2642" s="56"/>
      <c r="K2642" s="54"/>
      <c r="L2642" s="54"/>
      <c r="M2642" s="54"/>
      <c r="N2642" s="54"/>
      <c r="O2642" s="56"/>
      <c r="P2642" s="56"/>
      <c r="Q2642" s="56"/>
      <c r="R2642" s="38"/>
      <c r="S2642" s="39"/>
    </row>
    <row r="2643" spans="1:20" s="40" customFormat="1" ht="12" outlineLevel="4">
      <c r="A2643" s="49"/>
      <c r="B2643" s="50"/>
      <c r="C2643" s="50"/>
      <c r="D2643" s="51"/>
      <c r="E2643" s="52"/>
      <c r="F2643" s="53" t="s">
        <v>2199</v>
      </c>
      <c r="G2643" s="51"/>
      <c r="H2643" s="54">
        <v>1.9059999999999999</v>
      </c>
      <c r="I2643" s="55"/>
      <c r="J2643" s="56"/>
      <c r="K2643" s="54"/>
      <c r="L2643" s="54"/>
      <c r="M2643" s="54"/>
      <c r="N2643" s="54"/>
      <c r="O2643" s="56"/>
      <c r="P2643" s="56"/>
      <c r="Q2643" s="56"/>
      <c r="R2643" s="38"/>
      <c r="S2643" s="39"/>
    </row>
    <row r="2644" spans="1:20" s="40" customFormat="1" ht="12" outlineLevel="4">
      <c r="A2644" s="49"/>
      <c r="B2644" s="50"/>
      <c r="C2644" s="50"/>
      <c r="D2644" s="51"/>
      <c r="E2644" s="52"/>
      <c r="F2644" s="53" t="s">
        <v>2200</v>
      </c>
      <c r="G2644" s="51"/>
      <c r="H2644" s="54">
        <v>4.7399999999999993</v>
      </c>
      <c r="I2644" s="55"/>
      <c r="J2644" s="56"/>
      <c r="K2644" s="54"/>
      <c r="L2644" s="54"/>
      <c r="M2644" s="54"/>
      <c r="N2644" s="54"/>
      <c r="O2644" s="56"/>
      <c r="P2644" s="56"/>
      <c r="Q2644" s="56"/>
      <c r="R2644" s="38"/>
      <c r="S2644" s="39"/>
    </row>
    <row r="2645" spans="1:20" s="40" customFormat="1" ht="7.5" customHeight="1" outlineLevel="4">
      <c r="A2645" s="39"/>
      <c r="B2645" s="57"/>
      <c r="C2645" s="58"/>
      <c r="D2645" s="59"/>
      <c r="E2645" s="60"/>
      <c r="F2645" s="61"/>
      <c r="G2645" s="59"/>
      <c r="H2645" s="62"/>
      <c r="I2645" s="63"/>
      <c r="J2645" s="64"/>
      <c r="K2645" s="65"/>
      <c r="L2645" s="65"/>
      <c r="M2645" s="65"/>
      <c r="N2645" s="65"/>
      <c r="O2645" s="64"/>
      <c r="P2645" s="64"/>
      <c r="Q2645" s="64"/>
      <c r="R2645" s="38"/>
      <c r="S2645" s="39"/>
    </row>
    <row r="2646" spans="1:20" s="40" customFormat="1" ht="12" outlineLevel="3">
      <c r="A2646" s="41"/>
      <c r="B2646" s="42"/>
      <c r="C2646" s="43">
        <v>4</v>
      </c>
      <c r="D2646" s="44" t="s">
        <v>79</v>
      </c>
      <c r="E2646" s="45" t="s">
        <v>2201</v>
      </c>
      <c r="F2646" s="46" t="s">
        <v>2202</v>
      </c>
      <c r="G2646" s="44" t="s">
        <v>130</v>
      </c>
      <c r="H2646" s="47">
        <v>6.6459999999999999</v>
      </c>
      <c r="I2646" s="72"/>
      <c r="J2646" s="48">
        <f>H2646*I2646</f>
        <v>0</v>
      </c>
      <c r="K2646" s="47"/>
      <c r="L2646" s="47">
        <f>H2646*K2646</f>
        <v>0</v>
      </c>
      <c r="M2646" s="47"/>
      <c r="N2646" s="47">
        <f>H2646*M2646</f>
        <v>0</v>
      </c>
      <c r="O2646" s="48">
        <v>21</v>
      </c>
      <c r="P2646" s="48">
        <f>J2646*(O2646/100)</f>
        <v>0</v>
      </c>
      <c r="Q2646" s="48">
        <f>J2646+P2646</f>
        <v>0</v>
      </c>
      <c r="R2646" s="39"/>
      <c r="S2646" s="39"/>
      <c r="T2646" s="39"/>
    </row>
    <row r="2647" spans="1:20" s="40" customFormat="1" ht="12" outlineLevel="3">
      <c r="A2647" s="41"/>
      <c r="B2647" s="42"/>
      <c r="C2647" s="43">
        <v>5</v>
      </c>
      <c r="D2647" s="44" t="s">
        <v>79</v>
      </c>
      <c r="E2647" s="45" t="s">
        <v>2203</v>
      </c>
      <c r="F2647" s="46" t="s">
        <v>2204</v>
      </c>
      <c r="G2647" s="44" t="s">
        <v>112</v>
      </c>
      <c r="H2647" s="47">
        <v>0.54315000000000002</v>
      </c>
      <c r="I2647" s="72"/>
      <c r="J2647" s="48">
        <f>H2647*I2647</f>
        <v>0</v>
      </c>
      <c r="K2647" s="47">
        <v>1.0606199999999999</v>
      </c>
      <c r="L2647" s="47">
        <f>H2647*K2647</f>
        <v>0.57607575299999991</v>
      </c>
      <c r="M2647" s="47"/>
      <c r="N2647" s="47">
        <f>H2647*M2647</f>
        <v>0</v>
      </c>
      <c r="O2647" s="48">
        <v>21</v>
      </c>
      <c r="P2647" s="48">
        <f>J2647*(O2647/100)</f>
        <v>0</v>
      </c>
      <c r="Q2647" s="48">
        <f>J2647+P2647</f>
        <v>0</v>
      </c>
      <c r="R2647" s="39"/>
      <c r="S2647" s="39"/>
      <c r="T2647" s="39"/>
    </row>
    <row r="2648" spans="1:20" s="40" customFormat="1" ht="12" outlineLevel="4">
      <c r="A2648" s="49"/>
      <c r="B2648" s="50"/>
      <c r="C2648" s="50"/>
      <c r="D2648" s="51"/>
      <c r="E2648" s="52" t="s">
        <v>14</v>
      </c>
      <c r="F2648" s="53" t="s">
        <v>2205</v>
      </c>
      <c r="G2648" s="51"/>
      <c r="H2648" s="54">
        <v>0</v>
      </c>
      <c r="I2648" s="55"/>
      <c r="J2648" s="56"/>
      <c r="K2648" s="54"/>
      <c r="L2648" s="54"/>
      <c r="M2648" s="54"/>
      <c r="N2648" s="54"/>
      <c r="O2648" s="56"/>
      <c r="P2648" s="56"/>
      <c r="Q2648" s="56"/>
      <c r="R2648" s="38"/>
      <c r="S2648" s="39"/>
    </row>
    <row r="2649" spans="1:20" s="40" customFormat="1" ht="12" outlineLevel="4">
      <c r="A2649" s="49"/>
      <c r="B2649" s="50"/>
      <c r="C2649" s="50"/>
      <c r="D2649" s="51"/>
      <c r="E2649" s="52"/>
      <c r="F2649" s="53" t="s">
        <v>2206</v>
      </c>
      <c r="G2649" s="51"/>
      <c r="H2649" s="54">
        <v>0.54315000000000002</v>
      </c>
      <c r="I2649" s="55"/>
      <c r="J2649" s="56"/>
      <c r="K2649" s="54"/>
      <c r="L2649" s="54"/>
      <c r="M2649" s="54"/>
      <c r="N2649" s="54"/>
      <c r="O2649" s="56"/>
      <c r="P2649" s="56"/>
      <c r="Q2649" s="56"/>
      <c r="R2649" s="38"/>
      <c r="S2649" s="39"/>
    </row>
    <row r="2650" spans="1:20" s="40" customFormat="1" ht="7.5" customHeight="1" outlineLevel="4">
      <c r="A2650" s="39"/>
      <c r="B2650" s="57"/>
      <c r="C2650" s="58"/>
      <c r="D2650" s="59"/>
      <c r="E2650" s="60"/>
      <c r="F2650" s="61"/>
      <c r="G2650" s="59"/>
      <c r="H2650" s="62"/>
      <c r="I2650" s="63"/>
      <c r="J2650" s="64"/>
      <c r="K2650" s="65"/>
      <c r="L2650" s="65"/>
      <c r="M2650" s="65"/>
      <c r="N2650" s="65"/>
      <c r="O2650" s="64"/>
      <c r="P2650" s="64"/>
      <c r="Q2650" s="64"/>
      <c r="R2650" s="38"/>
      <c r="S2650" s="39"/>
    </row>
    <row r="2651" spans="1:20" s="40" customFormat="1" ht="12" outlineLevel="3">
      <c r="A2651" s="41"/>
      <c r="B2651" s="42"/>
      <c r="C2651" s="43">
        <v>6</v>
      </c>
      <c r="D2651" s="44" t="s">
        <v>79</v>
      </c>
      <c r="E2651" s="45" t="s">
        <v>209</v>
      </c>
      <c r="F2651" s="46" t="s">
        <v>210</v>
      </c>
      <c r="G2651" s="44" t="s">
        <v>82</v>
      </c>
      <c r="H2651" s="47">
        <v>20.8</v>
      </c>
      <c r="I2651" s="72"/>
      <c r="J2651" s="48">
        <f>H2651*I2651</f>
        <v>0</v>
      </c>
      <c r="K2651" s="47">
        <v>2.16</v>
      </c>
      <c r="L2651" s="47">
        <f>H2651*K2651</f>
        <v>44.928000000000004</v>
      </c>
      <c r="M2651" s="47"/>
      <c r="N2651" s="47">
        <f>H2651*M2651</f>
        <v>0</v>
      </c>
      <c r="O2651" s="48">
        <v>21</v>
      </c>
      <c r="P2651" s="48">
        <f>J2651*(O2651/100)</f>
        <v>0</v>
      </c>
      <c r="Q2651" s="48">
        <f>J2651+P2651</f>
        <v>0</v>
      </c>
      <c r="R2651" s="39"/>
      <c r="S2651" s="39"/>
      <c r="T2651" s="39"/>
    </row>
    <row r="2652" spans="1:20" s="40" customFormat="1" ht="12" outlineLevel="4">
      <c r="A2652" s="49"/>
      <c r="B2652" s="50"/>
      <c r="C2652" s="50"/>
      <c r="D2652" s="51"/>
      <c r="E2652" s="52" t="s">
        <v>14</v>
      </c>
      <c r="F2652" s="53" t="s">
        <v>2207</v>
      </c>
      <c r="G2652" s="51"/>
      <c r="H2652" s="54">
        <v>20.8</v>
      </c>
      <c r="I2652" s="55"/>
      <c r="J2652" s="56"/>
      <c r="K2652" s="54"/>
      <c r="L2652" s="54"/>
      <c r="M2652" s="54"/>
      <c r="N2652" s="54"/>
      <c r="O2652" s="56"/>
      <c r="P2652" s="56"/>
      <c r="Q2652" s="56"/>
      <c r="R2652" s="38"/>
      <c r="S2652" s="39"/>
    </row>
    <row r="2653" spans="1:20" s="40" customFormat="1" ht="7.5" customHeight="1" outlineLevel="4">
      <c r="A2653" s="39"/>
      <c r="B2653" s="57"/>
      <c r="C2653" s="58"/>
      <c r="D2653" s="59"/>
      <c r="E2653" s="60"/>
      <c r="F2653" s="61"/>
      <c r="G2653" s="59"/>
      <c r="H2653" s="62"/>
      <c r="I2653" s="63"/>
      <c r="J2653" s="64"/>
      <c r="K2653" s="65"/>
      <c r="L2653" s="65"/>
      <c r="M2653" s="65"/>
      <c r="N2653" s="65"/>
      <c r="O2653" s="64"/>
      <c r="P2653" s="64"/>
      <c r="Q2653" s="64"/>
      <c r="R2653" s="38"/>
      <c r="S2653" s="39"/>
    </row>
    <row r="2654" spans="1:20" s="40" customFormat="1" ht="12" outlineLevel="3">
      <c r="B2654" s="38"/>
      <c r="C2654" s="38"/>
      <c r="D2654" s="38"/>
      <c r="E2654" s="38"/>
      <c r="F2654" s="38"/>
      <c r="G2654" s="38"/>
      <c r="H2654" s="38"/>
      <c r="I2654" s="39"/>
      <c r="J2654" s="39"/>
      <c r="K2654" s="38"/>
      <c r="L2654" s="38"/>
      <c r="M2654" s="38"/>
      <c r="N2654" s="38"/>
      <c r="O2654" s="38"/>
      <c r="P2654" s="39"/>
      <c r="Q2654" s="39"/>
    </row>
    <row r="2655" spans="1:20" s="40" customFormat="1" ht="12" outlineLevel="2">
      <c r="A2655" s="16" t="s">
        <v>70</v>
      </c>
      <c r="B2655" s="29">
        <v>3</v>
      </c>
      <c r="C2655" s="30"/>
      <c r="D2655" s="31" t="s">
        <v>78</v>
      </c>
      <c r="E2655" s="31"/>
      <c r="F2655" s="17" t="s">
        <v>23</v>
      </c>
      <c r="G2655" s="31"/>
      <c r="H2655" s="32"/>
      <c r="I2655" s="33"/>
      <c r="J2655" s="18">
        <f>SUBTOTAL(9,J2656:J2673)</f>
        <v>0</v>
      </c>
      <c r="K2655" s="32"/>
      <c r="L2655" s="19">
        <f>SUBTOTAL(9,L2656:L2673)</f>
        <v>0.82665226769999989</v>
      </c>
      <c r="M2655" s="32"/>
      <c r="N2655" s="19">
        <f>SUBTOTAL(9,N2656:N2673)</f>
        <v>0</v>
      </c>
      <c r="O2655" s="34"/>
      <c r="P2655" s="18">
        <f>SUBTOTAL(9,P2656:P2673)</f>
        <v>0</v>
      </c>
      <c r="Q2655" s="18">
        <f>SUBTOTAL(9,Q2656:Q2673)</f>
        <v>0</v>
      </c>
      <c r="R2655" s="38"/>
      <c r="S2655" s="39"/>
      <c r="T2655" s="39"/>
    </row>
    <row r="2656" spans="1:20" s="40" customFormat="1" ht="12" outlineLevel="3">
      <c r="A2656" s="41"/>
      <c r="B2656" s="42"/>
      <c r="C2656" s="43">
        <v>1</v>
      </c>
      <c r="D2656" s="44" t="s">
        <v>79</v>
      </c>
      <c r="E2656" s="45" t="s">
        <v>2208</v>
      </c>
      <c r="F2656" s="46" t="s">
        <v>2209</v>
      </c>
      <c r="G2656" s="44" t="s">
        <v>82</v>
      </c>
      <c r="H2656" s="47">
        <v>3.8593999999999995</v>
      </c>
      <c r="I2656" s="72"/>
      <c r="J2656" s="48">
        <f>H2656*I2656</f>
        <v>0</v>
      </c>
      <c r="K2656" s="47"/>
      <c r="L2656" s="47">
        <f>H2656*K2656</f>
        <v>0</v>
      </c>
      <c r="M2656" s="47"/>
      <c r="N2656" s="47">
        <f>H2656*M2656</f>
        <v>0</v>
      </c>
      <c r="O2656" s="48">
        <v>21</v>
      </c>
      <c r="P2656" s="48">
        <f>J2656*(O2656/100)</f>
        <v>0</v>
      </c>
      <c r="Q2656" s="48">
        <f>J2656+P2656</f>
        <v>0</v>
      </c>
      <c r="R2656" s="39"/>
      <c r="S2656" s="39"/>
      <c r="T2656" s="39"/>
    </row>
    <row r="2657" spans="1:20" s="40" customFormat="1" ht="12" outlineLevel="4">
      <c r="A2657" s="49"/>
      <c r="B2657" s="50"/>
      <c r="C2657" s="50"/>
      <c r="D2657" s="51"/>
      <c r="E2657" s="52" t="s">
        <v>14</v>
      </c>
      <c r="F2657" s="53" t="s">
        <v>2210</v>
      </c>
      <c r="G2657" s="51"/>
      <c r="H2657" s="54">
        <v>0.84599999999999997</v>
      </c>
      <c r="I2657" s="55"/>
      <c r="J2657" s="56"/>
      <c r="K2657" s="54"/>
      <c r="L2657" s="54"/>
      <c r="M2657" s="54"/>
      <c r="N2657" s="54"/>
      <c r="O2657" s="56"/>
      <c r="P2657" s="56"/>
      <c r="Q2657" s="56"/>
      <c r="R2657" s="38"/>
      <c r="S2657" s="39"/>
    </row>
    <row r="2658" spans="1:20" s="40" customFormat="1" ht="12" outlineLevel="4">
      <c r="A2658" s="49"/>
      <c r="B2658" s="50"/>
      <c r="C2658" s="50"/>
      <c r="D2658" s="51"/>
      <c r="E2658" s="52"/>
      <c r="F2658" s="53" t="s">
        <v>2211</v>
      </c>
      <c r="G2658" s="51"/>
      <c r="H2658" s="54">
        <v>3.0133999999999994</v>
      </c>
      <c r="I2658" s="55"/>
      <c r="J2658" s="56"/>
      <c r="K2658" s="54"/>
      <c r="L2658" s="54"/>
      <c r="M2658" s="54"/>
      <c r="N2658" s="54"/>
      <c r="O2658" s="56"/>
      <c r="P2658" s="56"/>
      <c r="Q2658" s="56"/>
      <c r="R2658" s="38"/>
      <c r="S2658" s="39"/>
    </row>
    <row r="2659" spans="1:20" s="40" customFormat="1" ht="7.5" customHeight="1" outlineLevel="4">
      <c r="A2659" s="39"/>
      <c r="B2659" s="57"/>
      <c r="C2659" s="58"/>
      <c r="D2659" s="59"/>
      <c r="E2659" s="60"/>
      <c r="F2659" s="61"/>
      <c r="G2659" s="59"/>
      <c r="H2659" s="62"/>
      <c r="I2659" s="63"/>
      <c r="J2659" s="64"/>
      <c r="K2659" s="65"/>
      <c r="L2659" s="65"/>
      <c r="M2659" s="65"/>
      <c r="N2659" s="65"/>
      <c r="O2659" s="64"/>
      <c r="P2659" s="64"/>
      <c r="Q2659" s="64"/>
      <c r="R2659" s="38"/>
      <c r="S2659" s="39"/>
    </row>
    <row r="2660" spans="1:20" s="40" customFormat="1" ht="12" outlineLevel="3">
      <c r="A2660" s="41"/>
      <c r="B2660" s="42"/>
      <c r="C2660" s="43">
        <v>2</v>
      </c>
      <c r="D2660" s="44" t="s">
        <v>79</v>
      </c>
      <c r="E2660" s="45" t="s">
        <v>2212</v>
      </c>
      <c r="F2660" s="46" t="s">
        <v>2213</v>
      </c>
      <c r="G2660" s="44" t="s">
        <v>130</v>
      </c>
      <c r="H2660" s="47">
        <v>30.875199999999992</v>
      </c>
      <c r="I2660" s="72"/>
      <c r="J2660" s="48">
        <f>H2660*I2660</f>
        <v>0</v>
      </c>
      <c r="K2660" s="47">
        <v>3.3500000000000001E-3</v>
      </c>
      <c r="L2660" s="47">
        <f>H2660*K2660</f>
        <v>0.10343191999999998</v>
      </c>
      <c r="M2660" s="47"/>
      <c r="N2660" s="47">
        <f>H2660*M2660</f>
        <v>0</v>
      </c>
      <c r="O2660" s="48">
        <v>21</v>
      </c>
      <c r="P2660" s="48">
        <f>J2660*(O2660/100)</f>
        <v>0</v>
      </c>
      <c r="Q2660" s="48">
        <f>J2660+P2660</f>
        <v>0</v>
      </c>
      <c r="R2660" s="39"/>
      <c r="S2660" s="39"/>
      <c r="T2660" s="39"/>
    </row>
    <row r="2661" spans="1:20" s="40" customFormat="1" ht="12" outlineLevel="4">
      <c r="A2661" s="49"/>
      <c r="B2661" s="50"/>
      <c r="C2661" s="50"/>
      <c r="D2661" s="51"/>
      <c r="E2661" s="52" t="s">
        <v>14</v>
      </c>
      <c r="F2661" s="53" t="s">
        <v>2214</v>
      </c>
      <c r="G2661" s="51"/>
      <c r="H2661" s="54">
        <v>6.7679999999999998</v>
      </c>
      <c r="I2661" s="55"/>
      <c r="J2661" s="56"/>
      <c r="K2661" s="54"/>
      <c r="L2661" s="54"/>
      <c r="M2661" s="54"/>
      <c r="N2661" s="54"/>
      <c r="O2661" s="56"/>
      <c r="P2661" s="56"/>
      <c r="Q2661" s="56"/>
      <c r="R2661" s="38"/>
      <c r="S2661" s="39"/>
    </row>
    <row r="2662" spans="1:20" s="40" customFormat="1" ht="12" outlineLevel="4">
      <c r="A2662" s="49"/>
      <c r="B2662" s="50"/>
      <c r="C2662" s="50"/>
      <c r="D2662" s="51"/>
      <c r="E2662" s="52"/>
      <c r="F2662" s="53" t="s">
        <v>2215</v>
      </c>
      <c r="G2662" s="51"/>
      <c r="H2662" s="54">
        <v>24.107199999999995</v>
      </c>
      <c r="I2662" s="55"/>
      <c r="J2662" s="56"/>
      <c r="K2662" s="54"/>
      <c r="L2662" s="54"/>
      <c r="M2662" s="54"/>
      <c r="N2662" s="54"/>
      <c r="O2662" s="56"/>
      <c r="P2662" s="56"/>
      <c r="Q2662" s="56"/>
      <c r="R2662" s="38"/>
      <c r="S2662" s="39"/>
    </row>
    <row r="2663" spans="1:20" s="40" customFormat="1" ht="7.5" customHeight="1" outlineLevel="4">
      <c r="A2663" s="39"/>
      <c r="B2663" s="57"/>
      <c r="C2663" s="58"/>
      <c r="D2663" s="59"/>
      <c r="E2663" s="60"/>
      <c r="F2663" s="61"/>
      <c r="G2663" s="59"/>
      <c r="H2663" s="62"/>
      <c r="I2663" s="63"/>
      <c r="J2663" s="64"/>
      <c r="K2663" s="65"/>
      <c r="L2663" s="65"/>
      <c r="M2663" s="65"/>
      <c r="N2663" s="65"/>
      <c r="O2663" s="64"/>
      <c r="P2663" s="64"/>
      <c r="Q2663" s="64"/>
      <c r="R2663" s="38"/>
      <c r="S2663" s="39"/>
    </row>
    <row r="2664" spans="1:20" s="40" customFormat="1" ht="12" outlineLevel="3">
      <c r="A2664" s="41"/>
      <c r="B2664" s="42"/>
      <c r="C2664" s="43">
        <v>3</v>
      </c>
      <c r="D2664" s="44" t="s">
        <v>79</v>
      </c>
      <c r="E2664" s="45" t="s">
        <v>2216</v>
      </c>
      <c r="F2664" s="46" t="s">
        <v>2217</v>
      </c>
      <c r="G2664" s="44" t="s">
        <v>130</v>
      </c>
      <c r="H2664" s="47">
        <v>15.437599999999996</v>
      </c>
      <c r="I2664" s="72"/>
      <c r="J2664" s="48">
        <f>H2664*I2664</f>
        <v>0</v>
      </c>
      <c r="K2664" s="47">
        <v>2.5000000000000001E-3</v>
      </c>
      <c r="L2664" s="47">
        <f>H2664*K2664</f>
        <v>3.8593999999999989E-2</v>
      </c>
      <c r="M2664" s="47"/>
      <c r="N2664" s="47">
        <f>H2664*M2664</f>
        <v>0</v>
      </c>
      <c r="O2664" s="48">
        <v>21</v>
      </c>
      <c r="P2664" s="48">
        <f>J2664*(O2664/100)</f>
        <v>0</v>
      </c>
      <c r="Q2664" s="48">
        <f>J2664+P2664</f>
        <v>0</v>
      </c>
      <c r="R2664" s="39"/>
      <c r="S2664" s="39"/>
      <c r="T2664" s="39"/>
    </row>
    <row r="2665" spans="1:20" s="40" customFormat="1" ht="12" outlineLevel="4">
      <c r="A2665" s="49"/>
      <c r="B2665" s="50"/>
      <c r="C2665" s="50"/>
      <c r="D2665" s="51"/>
      <c r="E2665" s="52" t="s">
        <v>14</v>
      </c>
      <c r="F2665" s="53" t="s">
        <v>2218</v>
      </c>
      <c r="G2665" s="51"/>
      <c r="H2665" s="54">
        <v>3.3839999999999999</v>
      </c>
      <c r="I2665" s="55"/>
      <c r="J2665" s="56"/>
      <c r="K2665" s="54"/>
      <c r="L2665" s="54"/>
      <c r="M2665" s="54"/>
      <c r="N2665" s="54"/>
      <c r="O2665" s="56"/>
      <c r="P2665" s="56"/>
      <c r="Q2665" s="56"/>
      <c r="R2665" s="38"/>
      <c r="S2665" s="39"/>
    </row>
    <row r="2666" spans="1:20" s="40" customFormat="1" ht="12" outlineLevel="4">
      <c r="A2666" s="49"/>
      <c r="B2666" s="50"/>
      <c r="C2666" s="50"/>
      <c r="D2666" s="51"/>
      <c r="E2666" s="52"/>
      <c r="F2666" s="53" t="s">
        <v>2219</v>
      </c>
      <c r="G2666" s="51"/>
      <c r="H2666" s="54">
        <v>12.053599999999998</v>
      </c>
      <c r="I2666" s="55"/>
      <c r="J2666" s="56"/>
      <c r="K2666" s="54"/>
      <c r="L2666" s="54"/>
      <c r="M2666" s="54"/>
      <c r="N2666" s="54"/>
      <c r="O2666" s="56"/>
      <c r="P2666" s="56"/>
      <c r="Q2666" s="56"/>
      <c r="R2666" s="38"/>
      <c r="S2666" s="39"/>
    </row>
    <row r="2667" spans="1:20" s="40" customFormat="1" ht="7.5" customHeight="1" outlineLevel="4">
      <c r="A2667" s="39"/>
      <c r="B2667" s="57"/>
      <c r="C2667" s="58"/>
      <c r="D2667" s="59"/>
      <c r="E2667" s="60"/>
      <c r="F2667" s="61"/>
      <c r="G2667" s="59"/>
      <c r="H2667" s="62"/>
      <c r="I2667" s="63"/>
      <c r="J2667" s="64"/>
      <c r="K2667" s="65"/>
      <c r="L2667" s="65"/>
      <c r="M2667" s="65"/>
      <c r="N2667" s="65"/>
      <c r="O2667" s="64"/>
      <c r="P2667" s="64"/>
      <c r="Q2667" s="64"/>
      <c r="R2667" s="38"/>
      <c r="S2667" s="39"/>
    </row>
    <row r="2668" spans="1:20" s="40" customFormat="1" ht="12" outlineLevel="3">
      <c r="A2668" s="41"/>
      <c r="B2668" s="42"/>
      <c r="C2668" s="43">
        <v>4</v>
      </c>
      <c r="D2668" s="44" t="s">
        <v>79</v>
      </c>
      <c r="E2668" s="45" t="s">
        <v>2220</v>
      </c>
      <c r="F2668" s="46" t="s">
        <v>2221</v>
      </c>
      <c r="G2668" s="44" t="s">
        <v>130</v>
      </c>
      <c r="H2668" s="47">
        <v>30.875</v>
      </c>
      <c r="I2668" s="72"/>
      <c r="J2668" s="48">
        <f>H2668*I2668</f>
        <v>0</v>
      </c>
      <c r="K2668" s="47"/>
      <c r="L2668" s="47">
        <f>H2668*K2668</f>
        <v>0</v>
      </c>
      <c r="M2668" s="47"/>
      <c r="N2668" s="47">
        <f>H2668*M2668</f>
        <v>0</v>
      </c>
      <c r="O2668" s="48">
        <v>21</v>
      </c>
      <c r="P2668" s="48">
        <f>J2668*(O2668/100)</f>
        <v>0</v>
      </c>
      <c r="Q2668" s="48">
        <f>J2668+P2668</f>
        <v>0</v>
      </c>
      <c r="R2668" s="39"/>
      <c r="S2668" s="39"/>
      <c r="T2668" s="39"/>
    </row>
    <row r="2669" spans="1:20" s="40" customFormat="1" ht="12" outlineLevel="3">
      <c r="A2669" s="41"/>
      <c r="B2669" s="42"/>
      <c r="C2669" s="43">
        <v>5</v>
      </c>
      <c r="D2669" s="44" t="s">
        <v>79</v>
      </c>
      <c r="E2669" s="45" t="s">
        <v>2222</v>
      </c>
      <c r="F2669" s="46" t="s">
        <v>2223</v>
      </c>
      <c r="G2669" s="44" t="s">
        <v>112</v>
      </c>
      <c r="H2669" s="47">
        <v>0.65603</v>
      </c>
      <c r="I2669" s="72"/>
      <c r="J2669" s="48">
        <f>H2669*I2669</f>
        <v>0</v>
      </c>
      <c r="K2669" s="47">
        <v>1.04359</v>
      </c>
      <c r="L2669" s="47">
        <f>H2669*K2669</f>
        <v>0.68462634769999997</v>
      </c>
      <c r="M2669" s="47"/>
      <c r="N2669" s="47">
        <f>H2669*M2669</f>
        <v>0</v>
      </c>
      <c r="O2669" s="48">
        <v>21</v>
      </c>
      <c r="P2669" s="48">
        <f>J2669*(O2669/100)</f>
        <v>0</v>
      </c>
      <c r="Q2669" s="48">
        <f>J2669+P2669</f>
        <v>0</v>
      </c>
      <c r="R2669" s="39"/>
      <c r="S2669" s="39"/>
      <c r="T2669" s="39"/>
    </row>
    <row r="2670" spans="1:20" s="40" customFormat="1" ht="12" outlineLevel="4">
      <c r="A2670" s="49"/>
      <c r="B2670" s="50"/>
      <c r="C2670" s="50"/>
      <c r="D2670" s="51"/>
      <c r="E2670" s="52" t="s">
        <v>14</v>
      </c>
      <c r="F2670" s="53" t="s">
        <v>2205</v>
      </c>
      <c r="G2670" s="51"/>
      <c r="H2670" s="54">
        <v>0</v>
      </c>
      <c r="I2670" s="55"/>
      <c r="J2670" s="56"/>
      <c r="K2670" s="54"/>
      <c r="L2670" s="54"/>
      <c r="M2670" s="54"/>
      <c r="N2670" s="54"/>
      <c r="O2670" s="56"/>
      <c r="P2670" s="56"/>
      <c r="Q2670" s="56"/>
      <c r="R2670" s="38"/>
      <c r="S2670" s="39"/>
    </row>
    <row r="2671" spans="1:20" s="40" customFormat="1" ht="12" outlineLevel="4">
      <c r="A2671" s="49"/>
      <c r="B2671" s="50"/>
      <c r="C2671" s="50"/>
      <c r="D2671" s="51"/>
      <c r="E2671" s="52"/>
      <c r="F2671" s="53" t="s">
        <v>2224</v>
      </c>
      <c r="G2671" s="51"/>
      <c r="H2671" s="54">
        <v>0.65603</v>
      </c>
      <c r="I2671" s="55"/>
      <c r="J2671" s="56"/>
      <c r="K2671" s="54"/>
      <c r="L2671" s="54"/>
      <c r="M2671" s="54"/>
      <c r="N2671" s="54"/>
      <c r="O2671" s="56"/>
      <c r="P2671" s="56"/>
      <c r="Q2671" s="56"/>
      <c r="R2671" s="38"/>
      <c r="S2671" s="39"/>
    </row>
    <row r="2672" spans="1:20" s="40" customFormat="1" ht="7.5" customHeight="1" outlineLevel="4">
      <c r="A2672" s="39"/>
      <c r="B2672" s="57"/>
      <c r="C2672" s="58"/>
      <c r="D2672" s="59"/>
      <c r="E2672" s="60"/>
      <c r="F2672" s="61"/>
      <c r="G2672" s="59"/>
      <c r="H2672" s="62"/>
      <c r="I2672" s="63"/>
      <c r="J2672" s="64"/>
      <c r="K2672" s="65"/>
      <c r="L2672" s="65"/>
      <c r="M2672" s="65"/>
      <c r="N2672" s="65"/>
      <c r="O2672" s="64"/>
      <c r="P2672" s="64"/>
      <c r="Q2672" s="64"/>
      <c r="R2672" s="38"/>
      <c r="S2672" s="39"/>
    </row>
    <row r="2673" spans="1:20" s="40" customFormat="1" ht="12" outlineLevel="3">
      <c r="B2673" s="38"/>
      <c r="C2673" s="38"/>
      <c r="D2673" s="38"/>
      <c r="E2673" s="38"/>
      <c r="F2673" s="38"/>
      <c r="G2673" s="38"/>
      <c r="H2673" s="38"/>
      <c r="I2673" s="39"/>
      <c r="J2673" s="39"/>
      <c r="K2673" s="38"/>
      <c r="L2673" s="38"/>
      <c r="M2673" s="38"/>
      <c r="N2673" s="38"/>
      <c r="O2673" s="38"/>
      <c r="P2673" s="39"/>
      <c r="Q2673" s="39"/>
    </row>
    <row r="2674" spans="1:20" s="40" customFormat="1" ht="12" outlineLevel="2">
      <c r="A2674" s="16" t="s">
        <v>71</v>
      </c>
      <c r="B2674" s="29">
        <v>3</v>
      </c>
      <c r="C2674" s="30"/>
      <c r="D2674" s="31" t="s">
        <v>78</v>
      </c>
      <c r="E2674" s="31"/>
      <c r="F2674" s="17" t="s">
        <v>25</v>
      </c>
      <c r="G2674" s="31"/>
      <c r="H2674" s="32"/>
      <c r="I2674" s="33"/>
      <c r="J2674" s="18">
        <f>SUBTOTAL(9,J2675:J2683)</f>
        <v>0</v>
      </c>
      <c r="K2674" s="32"/>
      <c r="L2674" s="19">
        <f>SUBTOTAL(9,L2675:L2683)</f>
        <v>12.145670880199999</v>
      </c>
      <c r="M2674" s="32"/>
      <c r="N2674" s="19">
        <f>SUBTOTAL(9,N2675:N2683)</f>
        <v>0</v>
      </c>
      <c r="O2674" s="34"/>
      <c r="P2674" s="18">
        <f>SUBTOTAL(9,P2675:P2683)</f>
        <v>0</v>
      </c>
      <c r="Q2674" s="18">
        <f>SUBTOTAL(9,Q2675:Q2683)</f>
        <v>0</v>
      </c>
      <c r="R2674" s="38"/>
      <c r="S2674" s="39"/>
      <c r="T2674" s="39"/>
    </row>
    <row r="2675" spans="1:20" s="40" customFormat="1" ht="12" outlineLevel="3">
      <c r="A2675" s="41"/>
      <c r="B2675" s="42"/>
      <c r="C2675" s="43">
        <v>1</v>
      </c>
      <c r="D2675" s="44" t="s">
        <v>79</v>
      </c>
      <c r="E2675" s="45" t="s">
        <v>2225</v>
      </c>
      <c r="F2675" s="46" t="s">
        <v>2226</v>
      </c>
      <c r="G2675" s="44" t="s">
        <v>82</v>
      </c>
      <c r="H2675" s="47">
        <v>4.8</v>
      </c>
      <c r="I2675" s="72"/>
      <c r="J2675" s="48">
        <f>H2675*I2675</f>
        <v>0</v>
      </c>
      <c r="K2675" s="47">
        <v>2.5019499999999999</v>
      </c>
      <c r="L2675" s="47">
        <f>H2675*K2675</f>
        <v>12.009359999999999</v>
      </c>
      <c r="M2675" s="47"/>
      <c r="N2675" s="47">
        <f>H2675*M2675</f>
        <v>0</v>
      </c>
      <c r="O2675" s="48">
        <v>21</v>
      </c>
      <c r="P2675" s="48">
        <f>J2675*(O2675/100)</f>
        <v>0</v>
      </c>
      <c r="Q2675" s="48">
        <f>J2675+P2675</f>
        <v>0</v>
      </c>
      <c r="R2675" s="39"/>
      <c r="S2675" s="39"/>
      <c r="T2675" s="39"/>
    </row>
    <row r="2676" spans="1:20" s="40" customFormat="1" ht="12" outlineLevel="4">
      <c r="A2676" s="49"/>
      <c r="B2676" s="50"/>
      <c r="C2676" s="50"/>
      <c r="D2676" s="51"/>
      <c r="E2676" s="52" t="s">
        <v>14</v>
      </c>
      <c r="F2676" s="53" t="s">
        <v>2227</v>
      </c>
      <c r="G2676" s="51"/>
      <c r="H2676" s="54">
        <v>4.8</v>
      </c>
      <c r="I2676" s="55"/>
      <c r="J2676" s="56"/>
      <c r="K2676" s="54"/>
      <c r="L2676" s="54"/>
      <c r="M2676" s="54"/>
      <c r="N2676" s="54"/>
      <c r="O2676" s="56"/>
      <c r="P2676" s="56"/>
      <c r="Q2676" s="56"/>
      <c r="R2676" s="38"/>
      <c r="S2676" s="39"/>
    </row>
    <row r="2677" spans="1:20" s="40" customFormat="1" ht="7.5" customHeight="1" outlineLevel="4">
      <c r="A2677" s="39"/>
      <c r="B2677" s="57"/>
      <c r="C2677" s="58"/>
      <c r="D2677" s="59"/>
      <c r="E2677" s="60"/>
      <c r="F2677" s="61"/>
      <c r="G2677" s="59"/>
      <c r="H2677" s="62"/>
      <c r="I2677" s="63"/>
      <c r="J2677" s="64"/>
      <c r="K2677" s="65"/>
      <c r="L2677" s="65"/>
      <c r="M2677" s="65"/>
      <c r="N2677" s="65"/>
      <c r="O2677" s="64"/>
      <c r="P2677" s="64"/>
      <c r="Q2677" s="64"/>
      <c r="R2677" s="38"/>
      <c r="S2677" s="39"/>
    </row>
    <row r="2678" spans="1:20" s="40" customFormat="1" ht="12" outlineLevel="3">
      <c r="A2678" s="41"/>
      <c r="B2678" s="42"/>
      <c r="C2678" s="43">
        <v>2</v>
      </c>
      <c r="D2678" s="44" t="s">
        <v>79</v>
      </c>
      <c r="E2678" s="45" t="s">
        <v>2228</v>
      </c>
      <c r="F2678" s="46" t="s">
        <v>2229</v>
      </c>
      <c r="G2678" s="44" t="s">
        <v>112</v>
      </c>
      <c r="H2678" s="47">
        <v>0.12826000000000001</v>
      </c>
      <c r="I2678" s="72"/>
      <c r="J2678" s="48">
        <f>H2678*I2678</f>
        <v>0</v>
      </c>
      <c r="K2678" s="47">
        <v>1.06277</v>
      </c>
      <c r="L2678" s="47">
        <f>H2678*K2678</f>
        <v>0.13631088020000001</v>
      </c>
      <c r="M2678" s="47"/>
      <c r="N2678" s="47">
        <f>H2678*M2678</f>
        <v>0</v>
      </c>
      <c r="O2678" s="48">
        <v>21</v>
      </c>
      <c r="P2678" s="48">
        <f>J2678*(O2678/100)</f>
        <v>0</v>
      </c>
      <c r="Q2678" s="48">
        <f>J2678+P2678</f>
        <v>0</v>
      </c>
      <c r="R2678" s="39"/>
      <c r="S2678" s="39"/>
      <c r="T2678" s="39"/>
    </row>
    <row r="2679" spans="1:20" s="40" customFormat="1" ht="12" outlineLevel="4">
      <c r="A2679" s="49"/>
      <c r="B2679" s="50"/>
      <c r="C2679" s="50"/>
      <c r="D2679" s="51"/>
      <c r="E2679" s="52" t="s">
        <v>14</v>
      </c>
      <c r="F2679" s="53" t="s">
        <v>2230</v>
      </c>
      <c r="G2679" s="51"/>
      <c r="H2679" s="54">
        <v>0</v>
      </c>
      <c r="I2679" s="55"/>
      <c r="J2679" s="56"/>
      <c r="K2679" s="54"/>
      <c r="L2679" s="54"/>
      <c r="M2679" s="54"/>
      <c r="N2679" s="54"/>
      <c r="O2679" s="56"/>
      <c r="P2679" s="56"/>
      <c r="Q2679" s="56"/>
      <c r="R2679" s="38"/>
      <c r="S2679" s="39"/>
    </row>
    <row r="2680" spans="1:20" s="40" customFormat="1" ht="12" outlineLevel="4">
      <c r="A2680" s="49"/>
      <c r="B2680" s="50"/>
      <c r="C2680" s="50"/>
      <c r="D2680" s="51"/>
      <c r="E2680" s="52"/>
      <c r="F2680" s="53" t="s">
        <v>2231</v>
      </c>
      <c r="G2680" s="51"/>
      <c r="H2680" s="54">
        <v>9.8560000000000009E-2</v>
      </c>
      <c r="I2680" s="55"/>
      <c r="J2680" s="56"/>
      <c r="K2680" s="54"/>
      <c r="L2680" s="54"/>
      <c r="M2680" s="54"/>
      <c r="N2680" s="54"/>
      <c r="O2680" s="56"/>
      <c r="P2680" s="56"/>
      <c r="Q2680" s="56"/>
      <c r="R2680" s="38"/>
      <c r="S2680" s="39"/>
    </row>
    <row r="2681" spans="1:20" s="40" customFormat="1" ht="12" outlineLevel="4">
      <c r="A2681" s="49"/>
      <c r="B2681" s="50"/>
      <c r="C2681" s="50"/>
      <c r="D2681" s="51"/>
      <c r="E2681" s="52"/>
      <c r="F2681" s="53" t="s">
        <v>2232</v>
      </c>
      <c r="G2681" s="51"/>
      <c r="H2681" s="54">
        <v>2.9700000000000001E-2</v>
      </c>
      <c r="I2681" s="55"/>
      <c r="J2681" s="56"/>
      <c r="K2681" s="54"/>
      <c r="L2681" s="54"/>
      <c r="M2681" s="54"/>
      <c r="N2681" s="54"/>
      <c r="O2681" s="56"/>
      <c r="P2681" s="56"/>
      <c r="Q2681" s="56"/>
      <c r="R2681" s="38"/>
      <c r="S2681" s="39"/>
    </row>
    <row r="2682" spans="1:20" s="40" customFormat="1" ht="7.5" customHeight="1" outlineLevel="4">
      <c r="A2682" s="39"/>
      <c r="B2682" s="57"/>
      <c r="C2682" s="58"/>
      <c r="D2682" s="59"/>
      <c r="E2682" s="60"/>
      <c r="F2682" s="61"/>
      <c r="G2682" s="59"/>
      <c r="H2682" s="62"/>
      <c r="I2682" s="63"/>
      <c r="J2682" s="64"/>
      <c r="K2682" s="65"/>
      <c r="L2682" s="65"/>
      <c r="M2682" s="65"/>
      <c r="N2682" s="65"/>
      <c r="O2682" s="64"/>
      <c r="P2682" s="64"/>
      <c r="Q2682" s="64"/>
      <c r="R2682" s="38"/>
      <c r="S2682" s="39"/>
    </row>
    <row r="2683" spans="1:20" s="40" customFormat="1" ht="12" outlineLevel="3">
      <c r="B2683" s="38"/>
      <c r="C2683" s="38"/>
      <c r="D2683" s="38"/>
      <c r="E2683" s="38"/>
      <c r="F2683" s="38"/>
      <c r="G2683" s="38"/>
      <c r="H2683" s="38"/>
      <c r="I2683" s="39"/>
      <c r="J2683" s="39"/>
      <c r="K2683" s="38"/>
      <c r="L2683" s="38"/>
      <c r="M2683" s="38"/>
      <c r="N2683" s="38"/>
      <c r="O2683" s="38"/>
      <c r="P2683" s="39"/>
      <c r="Q2683" s="39"/>
    </row>
    <row r="2684" spans="1:20" s="40" customFormat="1" ht="12" outlineLevel="2">
      <c r="A2684" s="16" t="s">
        <v>72</v>
      </c>
      <c r="B2684" s="29">
        <v>3</v>
      </c>
      <c r="C2684" s="30"/>
      <c r="D2684" s="31" t="s">
        <v>78</v>
      </c>
      <c r="E2684" s="31"/>
      <c r="F2684" s="17" t="s">
        <v>31</v>
      </c>
      <c r="G2684" s="31"/>
      <c r="H2684" s="32"/>
      <c r="I2684" s="33"/>
      <c r="J2684" s="18">
        <f>SUBTOTAL(9,J2685:J2697)</f>
        <v>0</v>
      </c>
      <c r="K2684" s="32"/>
      <c r="L2684" s="19">
        <f>SUBTOTAL(9,L2685:L2697)</f>
        <v>4.6607084999999993E-3</v>
      </c>
      <c r="M2684" s="32"/>
      <c r="N2684" s="19">
        <f>SUBTOTAL(9,N2685:N2697)</f>
        <v>0</v>
      </c>
      <c r="O2684" s="34"/>
      <c r="P2684" s="18">
        <f>SUBTOTAL(9,P2685:P2697)</f>
        <v>0</v>
      </c>
      <c r="Q2684" s="18">
        <f>SUBTOTAL(9,Q2685:Q2697)</f>
        <v>0</v>
      </c>
      <c r="R2684" s="38"/>
      <c r="S2684" s="39"/>
      <c r="T2684" s="39"/>
    </row>
    <row r="2685" spans="1:20" s="40" customFormat="1" ht="12" outlineLevel="3">
      <c r="A2685" s="41"/>
      <c r="B2685" s="42"/>
      <c r="C2685" s="43">
        <v>1</v>
      </c>
      <c r="D2685" s="44" t="s">
        <v>79</v>
      </c>
      <c r="E2685" s="45" t="s">
        <v>2233</v>
      </c>
      <c r="F2685" s="46" t="s">
        <v>2234</v>
      </c>
      <c r="G2685" s="44" t="s">
        <v>130</v>
      </c>
      <c r="H2685" s="47">
        <v>2.3979499999999994</v>
      </c>
      <c r="I2685" s="72"/>
      <c r="J2685" s="48">
        <f>H2685*I2685</f>
        <v>0</v>
      </c>
      <c r="K2685" s="47">
        <v>6.3000000000000003E-4</v>
      </c>
      <c r="L2685" s="47">
        <f>H2685*K2685</f>
        <v>1.5107084999999997E-3</v>
      </c>
      <c r="M2685" s="47"/>
      <c r="N2685" s="47">
        <f>H2685*M2685</f>
        <v>0</v>
      </c>
      <c r="O2685" s="48">
        <v>21</v>
      </c>
      <c r="P2685" s="48">
        <f>J2685*(O2685/100)</f>
        <v>0</v>
      </c>
      <c r="Q2685" s="48">
        <f>J2685+P2685</f>
        <v>0</v>
      </c>
      <c r="R2685" s="39"/>
      <c r="S2685" s="39"/>
      <c r="T2685" s="39"/>
    </row>
    <row r="2686" spans="1:20" s="40" customFormat="1" ht="12" outlineLevel="4">
      <c r="A2686" s="49"/>
      <c r="B2686" s="50"/>
      <c r="C2686" s="50"/>
      <c r="D2686" s="51"/>
      <c r="E2686" s="52" t="s">
        <v>14</v>
      </c>
      <c r="F2686" s="53" t="s">
        <v>2235</v>
      </c>
      <c r="G2686" s="51"/>
      <c r="H2686" s="54">
        <v>0.88124999999999998</v>
      </c>
      <c r="I2686" s="55"/>
      <c r="J2686" s="56"/>
      <c r="K2686" s="54"/>
      <c r="L2686" s="54"/>
      <c r="M2686" s="54"/>
      <c r="N2686" s="54"/>
      <c r="O2686" s="56"/>
      <c r="P2686" s="56"/>
      <c r="Q2686" s="56"/>
      <c r="R2686" s="38"/>
      <c r="S2686" s="39"/>
    </row>
    <row r="2687" spans="1:20" s="40" customFormat="1" ht="12" outlineLevel="4">
      <c r="A2687" s="49"/>
      <c r="B2687" s="50"/>
      <c r="C2687" s="50"/>
      <c r="D2687" s="51"/>
      <c r="E2687" s="52"/>
      <c r="F2687" s="53" t="s">
        <v>2236</v>
      </c>
      <c r="G2687" s="51"/>
      <c r="H2687" s="54">
        <v>0.35249999999999998</v>
      </c>
      <c r="I2687" s="55"/>
      <c r="J2687" s="56"/>
      <c r="K2687" s="54"/>
      <c r="L2687" s="54"/>
      <c r="M2687" s="54"/>
      <c r="N2687" s="54"/>
      <c r="O2687" s="56"/>
      <c r="P2687" s="56"/>
      <c r="Q2687" s="56"/>
      <c r="R2687" s="38"/>
      <c r="S2687" s="39"/>
    </row>
    <row r="2688" spans="1:20" s="40" customFormat="1" ht="12" outlineLevel="4">
      <c r="A2688" s="49"/>
      <c r="B2688" s="50"/>
      <c r="C2688" s="50"/>
      <c r="D2688" s="51"/>
      <c r="E2688" s="52"/>
      <c r="F2688" s="53" t="s">
        <v>2237</v>
      </c>
      <c r="G2688" s="51"/>
      <c r="H2688" s="54">
        <v>1.0499999999999998</v>
      </c>
      <c r="I2688" s="55"/>
      <c r="J2688" s="56"/>
      <c r="K2688" s="54"/>
      <c r="L2688" s="54"/>
      <c r="M2688" s="54"/>
      <c r="N2688" s="54"/>
      <c r="O2688" s="56"/>
      <c r="P2688" s="56"/>
      <c r="Q2688" s="56"/>
      <c r="R2688" s="38"/>
      <c r="S2688" s="39"/>
    </row>
    <row r="2689" spans="1:20" s="40" customFormat="1" ht="12" outlineLevel="4">
      <c r="A2689" s="49"/>
      <c r="B2689" s="50"/>
      <c r="C2689" s="50"/>
      <c r="D2689" s="51"/>
      <c r="E2689" s="52"/>
      <c r="F2689" s="53" t="s">
        <v>437</v>
      </c>
      <c r="G2689" s="51"/>
      <c r="H2689" s="54">
        <v>2.2837499999999995</v>
      </c>
      <c r="I2689" s="55"/>
      <c r="J2689" s="56"/>
      <c r="K2689" s="54"/>
      <c r="L2689" s="54"/>
      <c r="M2689" s="54"/>
      <c r="N2689" s="54"/>
      <c r="O2689" s="56"/>
      <c r="P2689" s="56"/>
      <c r="Q2689" s="56"/>
      <c r="R2689" s="38"/>
      <c r="S2689" s="39"/>
    </row>
    <row r="2690" spans="1:20" s="40" customFormat="1" ht="12" outlineLevel="4">
      <c r="A2690" s="49"/>
      <c r="B2690" s="50"/>
      <c r="C2690" s="50"/>
      <c r="D2690" s="51"/>
      <c r="E2690" s="52"/>
      <c r="F2690" s="53" t="s">
        <v>2238</v>
      </c>
      <c r="G2690" s="51"/>
      <c r="H2690" s="54">
        <v>0.1142</v>
      </c>
      <c r="I2690" s="55"/>
      <c r="J2690" s="56"/>
      <c r="K2690" s="54"/>
      <c r="L2690" s="54"/>
      <c r="M2690" s="54"/>
      <c r="N2690" s="54"/>
      <c r="O2690" s="56"/>
      <c r="P2690" s="56"/>
      <c r="Q2690" s="56"/>
      <c r="R2690" s="38"/>
      <c r="S2690" s="39"/>
    </row>
    <row r="2691" spans="1:20" s="40" customFormat="1" ht="7.5" customHeight="1" outlineLevel="4">
      <c r="A2691" s="39"/>
      <c r="B2691" s="57"/>
      <c r="C2691" s="58"/>
      <c r="D2691" s="59"/>
      <c r="E2691" s="60"/>
      <c r="F2691" s="61"/>
      <c r="G2691" s="59"/>
      <c r="H2691" s="62"/>
      <c r="I2691" s="63"/>
      <c r="J2691" s="64"/>
      <c r="K2691" s="65"/>
      <c r="L2691" s="65"/>
      <c r="M2691" s="65"/>
      <c r="N2691" s="65"/>
      <c r="O2691" s="64"/>
      <c r="P2691" s="64"/>
      <c r="Q2691" s="64"/>
      <c r="R2691" s="38"/>
      <c r="S2691" s="39"/>
    </row>
    <row r="2692" spans="1:20" s="40" customFormat="1" ht="24" outlineLevel="3">
      <c r="A2692" s="41"/>
      <c r="B2692" s="42"/>
      <c r="C2692" s="43">
        <v>2</v>
      </c>
      <c r="D2692" s="44" t="s">
        <v>79</v>
      </c>
      <c r="E2692" s="45" t="s">
        <v>2239</v>
      </c>
      <c r="F2692" s="46" t="s">
        <v>2240</v>
      </c>
      <c r="G2692" s="44" t="s">
        <v>304</v>
      </c>
      <c r="H2692" s="47">
        <v>15</v>
      </c>
      <c r="I2692" s="72"/>
      <c r="J2692" s="48">
        <f>H2692*I2692</f>
        <v>0</v>
      </c>
      <c r="K2692" s="47"/>
      <c r="L2692" s="47">
        <f>H2692*K2692</f>
        <v>0</v>
      </c>
      <c r="M2692" s="47"/>
      <c r="N2692" s="47">
        <f>H2692*M2692</f>
        <v>0</v>
      </c>
      <c r="O2692" s="48">
        <v>21</v>
      </c>
      <c r="P2692" s="48">
        <f>J2692*(O2692/100)</f>
        <v>0</v>
      </c>
      <c r="Q2692" s="48">
        <f>J2692+P2692</f>
        <v>0</v>
      </c>
      <c r="R2692" s="39"/>
      <c r="S2692" s="39"/>
      <c r="T2692" s="39"/>
    </row>
    <row r="2693" spans="1:20" s="40" customFormat="1" ht="12" outlineLevel="4">
      <c r="A2693" s="49"/>
      <c r="B2693" s="50"/>
      <c r="C2693" s="50"/>
      <c r="D2693" s="51"/>
      <c r="E2693" s="52" t="s">
        <v>14</v>
      </c>
      <c r="F2693" s="53" t="s">
        <v>2241</v>
      </c>
      <c r="G2693" s="51"/>
      <c r="H2693" s="54">
        <v>0</v>
      </c>
      <c r="I2693" s="55"/>
      <c r="J2693" s="56"/>
      <c r="K2693" s="54"/>
      <c r="L2693" s="54"/>
      <c r="M2693" s="54"/>
      <c r="N2693" s="54"/>
      <c r="O2693" s="56"/>
      <c r="P2693" s="56"/>
      <c r="Q2693" s="56"/>
      <c r="R2693" s="38"/>
      <c r="S2693" s="39"/>
    </row>
    <row r="2694" spans="1:20" s="40" customFormat="1" ht="12" outlineLevel="4">
      <c r="A2694" s="49"/>
      <c r="B2694" s="50"/>
      <c r="C2694" s="50"/>
      <c r="D2694" s="51"/>
      <c r="E2694" s="52"/>
      <c r="F2694" s="53" t="s">
        <v>2242</v>
      </c>
      <c r="G2694" s="51"/>
      <c r="H2694" s="54">
        <v>15</v>
      </c>
      <c r="I2694" s="55"/>
      <c r="J2694" s="56"/>
      <c r="K2694" s="54"/>
      <c r="L2694" s="54"/>
      <c r="M2694" s="54"/>
      <c r="N2694" s="54"/>
      <c r="O2694" s="56"/>
      <c r="P2694" s="56"/>
      <c r="Q2694" s="56"/>
      <c r="R2694" s="38"/>
      <c r="S2694" s="39"/>
    </row>
    <row r="2695" spans="1:20" s="40" customFormat="1" ht="7.5" customHeight="1" outlineLevel="4">
      <c r="A2695" s="39"/>
      <c r="B2695" s="57"/>
      <c r="C2695" s="58"/>
      <c r="D2695" s="59"/>
      <c r="E2695" s="60"/>
      <c r="F2695" s="61"/>
      <c r="G2695" s="59"/>
      <c r="H2695" s="62"/>
      <c r="I2695" s="63"/>
      <c r="J2695" s="64"/>
      <c r="K2695" s="65"/>
      <c r="L2695" s="65"/>
      <c r="M2695" s="65"/>
      <c r="N2695" s="65"/>
      <c r="O2695" s="64"/>
      <c r="P2695" s="64"/>
      <c r="Q2695" s="64"/>
      <c r="R2695" s="38"/>
      <c r="S2695" s="39"/>
    </row>
    <row r="2696" spans="1:20" s="40" customFormat="1" ht="24" outlineLevel="3">
      <c r="A2696" s="41"/>
      <c r="B2696" s="42"/>
      <c r="C2696" s="43">
        <v>3</v>
      </c>
      <c r="D2696" s="44" t="s">
        <v>123</v>
      </c>
      <c r="E2696" s="45" t="s">
        <v>2243</v>
      </c>
      <c r="F2696" s="46" t="s">
        <v>2244</v>
      </c>
      <c r="G2696" s="44" t="s">
        <v>304</v>
      </c>
      <c r="H2696" s="47">
        <v>15</v>
      </c>
      <c r="I2696" s="72"/>
      <c r="J2696" s="48">
        <f>H2696*I2696</f>
        <v>0</v>
      </c>
      <c r="K2696" s="47">
        <v>2.1000000000000001E-4</v>
      </c>
      <c r="L2696" s="47">
        <f>H2696*K2696</f>
        <v>3.15E-3</v>
      </c>
      <c r="M2696" s="47"/>
      <c r="N2696" s="47">
        <f>H2696*M2696</f>
        <v>0</v>
      </c>
      <c r="O2696" s="48">
        <v>21</v>
      </c>
      <c r="P2696" s="48">
        <f>J2696*(O2696/100)</f>
        <v>0</v>
      </c>
      <c r="Q2696" s="48">
        <f>J2696+P2696</f>
        <v>0</v>
      </c>
      <c r="R2696" s="39"/>
      <c r="S2696" s="39"/>
      <c r="T2696" s="39"/>
    </row>
    <row r="2697" spans="1:20" s="40" customFormat="1" ht="12" outlineLevel="3">
      <c r="B2697" s="38"/>
      <c r="C2697" s="38"/>
      <c r="D2697" s="38"/>
      <c r="E2697" s="38"/>
      <c r="F2697" s="38"/>
      <c r="G2697" s="38"/>
      <c r="H2697" s="38"/>
      <c r="I2697" s="39"/>
      <c r="J2697" s="39"/>
      <c r="K2697" s="38"/>
      <c r="L2697" s="38"/>
      <c r="M2697" s="38"/>
      <c r="N2697" s="38"/>
      <c r="O2697" s="38"/>
      <c r="P2697" s="39"/>
      <c r="Q2697" s="39"/>
    </row>
    <row r="2698" spans="1:20" s="40" customFormat="1" ht="12" outlineLevel="2">
      <c r="A2698" s="16" t="s">
        <v>73</v>
      </c>
      <c r="B2698" s="29">
        <v>3</v>
      </c>
      <c r="C2698" s="30"/>
      <c r="D2698" s="31" t="s">
        <v>78</v>
      </c>
      <c r="E2698" s="31"/>
      <c r="F2698" s="17" t="s">
        <v>33</v>
      </c>
      <c r="G2698" s="31"/>
      <c r="H2698" s="32"/>
      <c r="I2698" s="33"/>
      <c r="J2698" s="18">
        <f>SUBTOTAL(9,J2699:J2700)</f>
        <v>0</v>
      </c>
      <c r="K2698" s="32"/>
      <c r="L2698" s="19">
        <f>SUBTOTAL(9,L2699:L2700)</f>
        <v>0</v>
      </c>
      <c r="M2698" s="32"/>
      <c r="N2698" s="19">
        <f>SUBTOTAL(9,N2699:N2700)</f>
        <v>0</v>
      </c>
      <c r="O2698" s="34"/>
      <c r="P2698" s="18">
        <f>SUBTOTAL(9,P2699:P2700)</f>
        <v>0</v>
      </c>
      <c r="Q2698" s="18">
        <f>SUBTOTAL(9,Q2699:Q2700)</f>
        <v>0</v>
      </c>
      <c r="R2698" s="38"/>
      <c r="S2698" s="39"/>
      <c r="T2698" s="39"/>
    </row>
    <row r="2699" spans="1:20" s="40" customFormat="1" ht="24" outlineLevel="3">
      <c r="A2699" s="41"/>
      <c r="B2699" s="42"/>
      <c r="C2699" s="43">
        <v>1</v>
      </c>
      <c r="D2699" s="44" t="s">
        <v>79</v>
      </c>
      <c r="E2699" s="45" t="s">
        <v>2245</v>
      </c>
      <c r="F2699" s="46" t="s">
        <v>2246</v>
      </c>
      <c r="G2699" s="44" t="s">
        <v>112</v>
      </c>
      <c r="H2699" s="47">
        <v>77.216794830400005</v>
      </c>
      <c r="I2699" s="72"/>
      <c r="J2699" s="48">
        <f>H2699*I2699</f>
        <v>0</v>
      </c>
      <c r="K2699" s="47"/>
      <c r="L2699" s="47">
        <f>H2699*K2699</f>
        <v>0</v>
      </c>
      <c r="M2699" s="47"/>
      <c r="N2699" s="47">
        <f>H2699*M2699</f>
        <v>0</v>
      </c>
      <c r="O2699" s="48">
        <v>21</v>
      </c>
      <c r="P2699" s="48">
        <f>J2699*(O2699/100)</f>
        <v>0</v>
      </c>
      <c r="Q2699" s="48">
        <f>J2699+P2699</f>
        <v>0</v>
      </c>
      <c r="R2699" s="39"/>
      <c r="S2699" s="39"/>
      <c r="T2699" s="39"/>
    </row>
    <row r="2700" spans="1:20" s="40" customFormat="1" ht="12" outlineLevel="3">
      <c r="B2700" s="38"/>
      <c r="C2700" s="38"/>
      <c r="D2700" s="38"/>
      <c r="E2700" s="38"/>
      <c r="F2700" s="38"/>
      <c r="G2700" s="38"/>
      <c r="H2700" s="38"/>
      <c r="I2700" s="39"/>
      <c r="J2700" s="39"/>
      <c r="K2700" s="38"/>
      <c r="L2700" s="38"/>
      <c r="M2700" s="38"/>
      <c r="N2700" s="38"/>
      <c r="O2700" s="38"/>
      <c r="P2700" s="39"/>
      <c r="Q2700" s="39"/>
    </row>
    <row r="2701" spans="1:20" s="40" customFormat="1" ht="12" outlineLevel="2">
      <c r="A2701" s="16" t="s">
        <v>74</v>
      </c>
      <c r="B2701" s="29">
        <v>3</v>
      </c>
      <c r="C2701" s="30"/>
      <c r="D2701" s="31" t="s">
        <v>78</v>
      </c>
      <c r="E2701" s="31"/>
      <c r="F2701" s="17" t="s">
        <v>35</v>
      </c>
      <c r="G2701" s="31"/>
      <c r="H2701" s="32"/>
      <c r="I2701" s="33"/>
      <c r="J2701" s="18">
        <f>SUBTOTAL(9,J2702:J2746)</f>
        <v>0</v>
      </c>
      <c r="K2701" s="32"/>
      <c r="L2701" s="19">
        <f>SUBTOTAL(9,L2702:L2746)</f>
        <v>0.30201832200000006</v>
      </c>
      <c r="M2701" s="32"/>
      <c r="N2701" s="19">
        <f>SUBTOTAL(9,N2702:N2746)</f>
        <v>0</v>
      </c>
      <c r="O2701" s="34"/>
      <c r="P2701" s="18">
        <f>SUBTOTAL(9,P2702:P2746)</f>
        <v>0</v>
      </c>
      <c r="Q2701" s="18">
        <f>SUBTOTAL(9,Q2702:Q2746)</f>
        <v>0</v>
      </c>
      <c r="R2701" s="38"/>
      <c r="S2701" s="39"/>
      <c r="T2701" s="39"/>
    </row>
    <row r="2702" spans="1:20" s="40" customFormat="1" ht="12" outlineLevel="3">
      <c r="A2702" s="41"/>
      <c r="B2702" s="42"/>
      <c r="C2702" s="43">
        <v>1</v>
      </c>
      <c r="D2702" s="44" t="s">
        <v>79</v>
      </c>
      <c r="E2702" s="45" t="s">
        <v>956</v>
      </c>
      <c r="F2702" s="46" t="s">
        <v>957</v>
      </c>
      <c r="G2702" s="44" t="s">
        <v>130</v>
      </c>
      <c r="H2702" s="47">
        <v>32</v>
      </c>
      <c r="I2702" s="72"/>
      <c r="J2702" s="48">
        <f>H2702*I2702</f>
        <v>0</v>
      </c>
      <c r="K2702" s="47">
        <v>4.0000000000000002E-4</v>
      </c>
      <c r="L2702" s="47">
        <f>H2702*K2702</f>
        <v>1.2800000000000001E-2</v>
      </c>
      <c r="M2702" s="47"/>
      <c r="N2702" s="47">
        <f>H2702*M2702</f>
        <v>0</v>
      </c>
      <c r="O2702" s="48">
        <v>21</v>
      </c>
      <c r="P2702" s="48">
        <f>J2702*(O2702/100)</f>
        <v>0</v>
      </c>
      <c r="Q2702" s="48">
        <f>J2702+P2702</f>
        <v>0</v>
      </c>
      <c r="R2702" s="39"/>
      <c r="S2702" s="39"/>
      <c r="T2702" s="39"/>
    </row>
    <row r="2703" spans="1:20" s="40" customFormat="1" ht="12" outlineLevel="4">
      <c r="A2703" s="49"/>
      <c r="B2703" s="50"/>
      <c r="C2703" s="50"/>
      <c r="D2703" s="51"/>
      <c r="E2703" s="52" t="s">
        <v>14</v>
      </c>
      <c r="F2703" s="53" t="s">
        <v>2247</v>
      </c>
      <c r="G2703" s="51"/>
      <c r="H2703" s="54">
        <v>0</v>
      </c>
      <c r="I2703" s="55"/>
      <c r="J2703" s="56"/>
      <c r="K2703" s="54"/>
      <c r="L2703" s="54"/>
      <c r="M2703" s="54"/>
      <c r="N2703" s="54"/>
      <c r="O2703" s="56"/>
      <c r="P2703" s="56"/>
      <c r="Q2703" s="56"/>
      <c r="R2703" s="38"/>
      <c r="S2703" s="39"/>
    </row>
    <row r="2704" spans="1:20" s="40" customFormat="1" ht="12" outlineLevel="4">
      <c r="A2704" s="49"/>
      <c r="B2704" s="50"/>
      <c r="C2704" s="50"/>
      <c r="D2704" s="51"/>
      <c r="E2704" s="52"/>
      <c r="F2704" s="53" t="s">
        <v>2248</v>
      </c>
      <c r="G2704" s="51"/>
      <c r="H2704" s="54">
        <v>32</v>
      </c>
      <c r="I2704" s="55"/>
      <c r="J2704" s="56"/>
      <c r="K2704" s="54"/>
      <c r="L2704" s="54"/>
      <c r="M2704" s="54"/>
      <c r="N2704" s="54"/>
      <c r="O2704" s="56"/>
      <c r="P2704" s="56"/>
      <c r="Q2704" s="56"/>
      <c r="R2704" s="38"/>
      <c r="S2704" s="39"/>
    </row>
    <row r="2705" spans="1:20" s="40" customFormat="1" ht="7.5" customHeight="1" outlineLevel="4">
      <c r="A2705" s="39"/>
      <c r="B2705" s="57"/>
      <c r="C2705" s="58"/>
      <c r="D2705" s="59"/>
      <c r="E2705" s="60"/>
      <c r="F2705" s="61"/>
      <c r="G2705" s="59"/>
      <c r="H2705" s="62"/>
      <c r="I2705" s="63"/>
      <c r="J2705" s="64"/>
      <c r="K2705" s="65"/>
      <c r="L2705" s="65"/>
      <c r="M2705" s="65"/>
      <c r="N2705" s="65"/>
      <c r="O2705" s="64"/>
      <c r="P2705" s="64"/>
      <c r="Q2705" s="64"/>
      <c r="R2705" s="38"/>
      <c r="S2705" s="39"/>
    </row>
    <row r="2706" spans="1:20" s="40" customFormat="1" ht="12" outlineLevel="3">
      <c r="A2706" s="41"/>
      <c r="B2706" s="42"/>
      <c r="C2706" s="43">
        <v>2</v>
      </c>
      <c r="D2706" s="44" t="s">
        <v>79</v>
      </c>
      <c r="E2706" s="45" t="s">
        <v>964</v>
      </c>
      <c r="F2706" s="46" t="s">
        <v>965</v>
      </c>
      <c r="G2706" s="44" t="s">
        <v>130</v>
      </c>
      <c r="H2706" s="47">
        <v>5.1659999999999995</v>
      </c>
      <c r="I2706" s="72"/>
      <c r="J2706" s="48">
        <f>H2706*I2706</f>
        <v>0</v>
      </c>
      <c r="K2706" s="47">
        <v>4.0000000000000002E-4</v>
      </c>
      <c r="L2706" s="47">
        <f>H2706*K2706</f>
        <v>2.0663999999999999E-3</v>
      </c>
      <c r="M2706" s="47"/>
      <c r="N2706" s="47">
        <f>H2706*M2706</f>
        <v>0</v>
      </c>
      <c r="O2706" s="48">
        <v>21</v>
      </c>
      <c r="P2706" s="48">
        <f>J2706*(O2706/100)</f>
        <v>0</v>
      </c>
      <c r="Q2706" s="48">
        <f>J2706+P2706</f>
        <v>0</v>
      </c>
      <c r="R2706" s="39"/>
      <c r="S2706" s="39"/>
      <c r="T2706" s="39"/>
    </row>
    <row r="2707" spans="1:20" s="40" customFormat="1" ht="12" outlineLevel="4">
      <c r="A2707" s="49"/>
      <c r="B2707" s="50"/>
      <c r="C2707" s="50"/>
      <c r="D2707" s="51"/>
      <c r="E2707" s="52" t="s">
        <v>14</v>
      </c>
      <c r="F2707" s="53" t="s">
        <v>2249</v>
      </c>
      <c r="G2707" s="51"/>
      <c r="H2707" s="54">
        <v>0.83699999999999986</v>
      </c>
      <c r="I2707" s="55"/>
      <c r="J2707" s="56"/>
      <c r="K2707" s="54"/>
      <c r="L2707" s="54"/>
      <c r="M2707" s="54"/>
      <c r="N2707" s="54"/>
      <c r="O2707" s="56"/>
      <c r="P2707" s="56"/>
      <c r="Q2707" s="56"/>
      <c r="R2707" s="38"/>
      <c r="S2707" s="39"/>
    </row>
    <row r="2708" spans="1:20" s="40" customFormat="1" ht="12" outlineLevel="4">
      <c r="A2708" s="49"/>
      <c r="B2708" s="50"/>
      <c r="C2708" s="50"/>
      <c r="D2708" s="51"/>
      <c r="E2708" s="52"/>
      <c r="F2708" s="53" t="s">
        <v>2250</v>
      </c>
      <c r="G2708" s="51"/>
      <c r="H2708" s="54">
        <v>2.3789999999999996</v>
      </c>
      <c r="I2708" s="55"/>
      <c r="J2708" s="56"/>
      <c r="K2708" s="54"/>
      <c r="L2708" s="54"/>
      <c r="M2708" s="54"/>
      <c r="N2708" s="54"/>
      <c r="O2708" s="56"/>
      <c r="P2708" s="56"/>
      <c r="Q2708" s="56"/>
      <c r="R2708" s="38"/>
      <c r="S2708" s="39"/>
    </row>
    <row r="2709" spans="1:20" s="40" customFormat="1" ht="12" outlineLevel="4">
      <c r="A2709" s="49"/>
      <c r="B2709" s="50"/>
      <c r="C2709" s="50"/>
      <c r="D2709" s="51"/>
      <c r="E2709" s="52"/>
      <c r="F2709" s="53" t="s">
        <v>2251</v>
      </c>
      <c r="G2709" s="51"/>
      <c r="H2709" s="54">
        <v>1.95</v>
      </c>
      <c r="I2709" s="55"/>
      <c r="J2709" s="56"/>
      <c r="K2709" s="54"/>
      <c r="L2709" s="54"/>
      <c r="M2709" s="54"/>
      <c r="N2709" s="54"/>
      <c r="O2709" s="56"/>
      <c r="P2709" s="56"/>
      <c r="Q2709" s="56"/>
      <c r="R2709" s="38"/>
      <c r="S2709" s="39"/>
    </row>
    <row r="2710" spans="1:20" s="40" customFormat="1" ht="7.5" customHeight="1" outlineLevel="4">
      <c r="A2710" s="39"/>
      <c r="B2710" s="57"/>
      <c r="C2710" s="58"/>
      <c r="D2710" s="59"/>
      <c r="E2710" s="60"/>
      <c r="F2710" s="61"/>
      <c r="G2710" s="59"/>
      <c r="H2710" s="62"/>
      <c r="I2710" s="63"/>
      <c r="J2710" s="64"/>
      <c r="K2710" s="65"/>
      <c r="L2710" s="65"/>
      <c r="M2710" s="65"/>
      <c r="N2710" s="65"/>
      <c r="O2710" s="64"/>
      <c r="P2710" s="64"/>
      <c r="Q2710" s="64"/>
      <c r="R2710" s="38"/>
      <c r="S2710" s="39"/>
    </row>
    <row r="2711" spans="1:20" s="40" customFormat="1" ht="24" outlineLevel="3">
      <c r="A2711" s="41"/>
      <c r="B2711" s="42"/>
      <c r="C2711" s="43">
        <v>3</v>
      </c>
      <c r="D2711" s="44" t="s">
        <v>123</v>
      </c>
      <c r="E2711" s="45" t="s">
        <v>991</v>
      </c>
      <c r="F2711" s="46" t="s">
        <v>992</v>
      </c>
      <c r="G2711" s="44" t="s">
        <v>130</v>
      </c>
      <c r="H2711" s="47">
        <v>43.298389999999998</v>
      </c>
      <c r="I2711" s="72"/>
      <c r="J2711" s="48">
        <f>H2711*I2711</f>
        <v>0</v>
      </c>
      <c r="K2711" s="47">
        <v>5.4000000000000003E-3</v>
      </c>
      <c r="L2711" s="47">
        <f>H2711*K2711</f>
        <v>0.233811306</v>
      </c>
      <c r="M2711" s="47"/>
      <c r="N2711" s="47">
        <f>H2711*M2711</f>
        <v>0</v>
      </c>
      <c r="O2711" s="48">
        <v>21</v>
      </c>
      <c r="P2711" s="48">
        <f>J2711*(O2711/100)</f>
        <v>0</v>
      </c>
      <c r="Q2711" s="48">
        <f>J2711+P2711</f>
        <v>0</v>
      </c>
      <c r="R2711" s="39"/>
      <c r="S2711" s="39"/>
      <c r="T2711" s="39"/>
    </row>
    <row r="2712" spans="1:20" s="40" customFormat="1" ht="12" outlineLevel="4">
      <c r="A2712" s="49"/>
      <c r="B2712" s="50"/>
      <c r="C2712" s="50"/>
      <c r="D2712" s="51"/>
      <c r="E2712" s="52" t="s">
        <v>14</v>
      </c>
      <c r="F2712" s="53" t="s">
        <v>2252</v>
      </c>
      <c r="G2712" s="51"/>
      <c r="H2712" s="54">
        <v>32</v>
      </c>
      <c r="I2712" s="55"/>
      <c r="J2712" s="56"/>
      <c r="K2712" s="54"/>
      <c r="L2712" s="54"/>
      <c r="M2712" s="54"/>
      <c r="N2712" s="54"/>
      <c r="O2712" s="56"/>
      <c r="P2712" s="56"/>
      <c r="Q2712" s="56"/>
      <c r="R2712" s="38"/>
      <c r="S2712" s="39"/>
    </row>
    <row r="2713" spans="1:20" s="40" customFormat="1" ht="12" outlineLevel="4">
      <c r="A2713" s="49"/>
      <c r="B2713" s="50"/>
      <c r="C2713" s="50"/>
      <c r="D2713" s="51"/>
      <c r="E2713" s="52"/>
      <c r="F2713" s="53" t="s">
        <v>2253</v>
      </c>
      <c r="G2713" s="51"/>
      <c r="H2713" s="54">
        <v>5.1660000000000004</v>
      </c>
      <c r="I2713" s="55"/>
      <c r="J2713" s="56"/>
      <c r="K2713" s="54"/>
      <c r="L2713" s="54"/>
      <c r="M2713" s="54"/>
      <c r="N2713" s="54"/>
      <c r="O2713" s="56"/>
      <c r="P2713" s="56"/>
      <c r="Q2713" s="56"/>
      <c r="R2713" s="38"/>
      <c r="S2713" s="39"/>
    </row>
    <row r="2714" spans="1:20" s="40" customFormat="1" ht="12" outlineLevel="4">
      <c r="A2714" s="49"/>
      <c r="B2714" s="50"/>
      <c r="C2714" s="50"/>
      <c r="D2714" s="51"/>
      <c r="E2714" s="52"/>
      <c r="F2714" s="53" t="s">
        <v>437</v>
      </c>
      <c r="G2714" s="51"/>
      <c r="H2714" s="54">
        <v>37.165999999999997</v>
      </c>
      <c r="I2714" s="55"/>
      <c r="J2714" s="56"/>
      <c r="K2714" s="54"/>
      <c r="L2714" s="54"/>
      <c r="M2714" s="54"/>
      <c r="N2714" s="54"/>
      <c r="O2714" s="56"/>
      <c r="P2714" s="56"/>
      <c r="Q2714" s="56"/>
      <c r="R2714" s="38"/>
      <c r="S2714" s="39"/>
    </row>
    <row r="2715" spans="1:20" s="40" customFormat="1" ht="12" outlineLevel="4">
      <c r="A2715" s="49"/>
      <c r="B2715" s="50"/>
      <c r="C2715" s="50"/>
      <c r="D2715" s="51"/>
      <c r="E2715" s="52"/>
      <c r="F2715" s="53" t="s">
        <v>2254</v>
      </c>
      <c r="G2715" s="51"/>
      <c r="H2715" s="54">
        <v>6.13239</v>
      </c>
      <c r="I2715" s="55"/>
      <c r="J2715" s="56"/>
      <c r="K2715" s="54"/>
      <c r="L2715" s="54"/>
      <c r="M2715" s="54"/>
      <c r="N2715" s="54"/>
      <c r="O2715" s="56"/>
      <c r="P2715" s="56"/>
      <c r="Q2715" s="56"/>
      <c r="R2715" s="38"/>
      <c r="S2715" s="39"/>
    </row>
    <row r="2716" spans="1:20" s="40" customFormat="1" ht="7.5" customHeight="1" outlineLevel="4">
      <c r="A2716" s="39"/>
      <c r="B2716" s="57"/>
      <c r="C2716" s="58"/>
      <c r="D2716" s="59"/>
      <c r="E2716" s="60"/>
      <c r="F2716" s="61"/>
      <c r="G2716" s="59"/>
      <c r="H2716" s="62"/>
      <c r="I2716" s="63"/>
      <c r="J2716" s="64"/>
      <c r="K2716" s="65"/>
      <c r="L2716" s="65"/>
      <c r="M2716" s="65"/>
      <c r="N2716" s="65"/>
      <c r="O2716" s="64"/>
      <c r="P2716" s="64"/>
      <c r="Q2716" s="64"/>
      <c r="R2716" s="38"/>
      <c r="S2716" s="39"/>
    </row>
    <row r="2717" spans="1:20" s="40" customFormat="1" ht="12" outlineLevel="3">
      <c r="A2717" s="41"/>
      <c r="B2717" s="42"/>
      <c r="C2717" s="43">
        <v>4</v>
      </c>
      <c r="D2717" s="44" t="s">
        <v>79</v>
      </c>
      <c r="E2717" s="45" t="s">
        <v>996</v>
      </c>
      <c r="F2717" s="46" t="s">
        <v>997</v>
      </c>
      <c r="G2717" s="44" t="s">
        <v>130</v>
      </c>
      <c r="H2717" s="47">
        <v>32</v>
      </c>
      <c r="I2717" s="72"/>
      <c r="J2717" s="48">
        <f>H2717*I2717</f>
        <v>0</v>
      </c>
      <c r="K2717" s="47"/>
      <c r="L2717" s="47">
        <f>H2717*K2717</f>
        <v>0</v>
      </c>
      <c r="M2717" s="47"/>
      <c r="N2717" s="47">
        <f>H2717*M2717</f>
        <v>0</v>
      </c>
      <c r="O2717" s="48">
        <v>21</v>
      </c>
      <c r="P2717" s="48">
        <f>J2717*(O2717/100)</f>
        <v>0</v>
      </c>
      <c r="Q2717" s="48">
        <f>J2717+P2717</f>
        <v>0</v>
      </c>
      <c r="R2717" s="39"/>
      <c r="S2717" s="39"/>
      <c r="T2717" s="39"/>
    </row>
    <row r="2718" spans="1:20" s="40" customFormat="1" ht="12" outlineLevel="3">
      <c r="A2718" s="41"/>
      <c r="B2718" s="42"/>
      <c r="C2718" s="43">
        <v>5</v>
      </c>
      <c r="D2718" s="44" t="s">
        <v>79</v>
      </c>
      <c r="E2718" s="45" t="s">
        <v>998</v>
      </c>
      <c r="F2718" s="46" t="s">
        <v>999</v>
      </c>
      <c r="G2718" s="44" t="s">
        <v>130</v>
      </c>
      <c r="H2718" s="47">
        <v>5.1660000000000004</v>
      </c>
      <c r="I2718" s="72"/>
      <c r="J2718" s="48">
        <f>H2718*I2718</f>
        <v>0</v>
      </c>
      <c r="K2718" s="47"/>
      <c r="L2718" s="47">
        <f>H2718*K2718</f>
        <v>0</v>
      </c>
      <c r="M2718" s="47"/>
      <c r="N2718" s="47">
        <f>H2718*M2718</f>
        <v>0</v>
      </c>
      <c r="O2718" s="48">
        <v>21</v>
      </c>
      <c r="P2718" s="48">
        <f>J2718*(O2718/100)</f>
        <v>0</v>
      </c>
      <c r="Q2718" s="48">
        <f>J2718+P2718</f>
        <v>0</v>
      </c>
      <c r="R2718" s="39"/>
      <c r="S2718" s="39"/>
      <c r="T2718" s="39"/>
    </row>
    <row r="2719" spans="1:20" s="40" customFormat="1" ht="12" outlineLevel="3">
      <c r="A2719" s="41"/>
      <c r="B2719" s="42"/>
      <c r="C2719" s="43">
        <v>6</v>
      </c>
      <c r="D2719" s="44" t="s">
        <v>123</v>
      </c>
      <c r="E2719" s="45" t="s">
        <v>1000</v>
      </c>
      <c r="F2719" s="46" t="s">
        <v>1001</v>
      </c>
      <c r="G2719" s="44" t="s">
        <v>112</v>
      </c>
      <c r="H2719" s="47">
        <v>1.48664E-2</v>
      </c>
      <c r="I2719" s="72"/>
      <c r="J2719" s="48">
        <f>H2719*I2719</f>
        <v>0</v>
      </c>
      <c r="K2719" s="47">
        <v>1</v>
      </c>
      <c r="L2719" s="47">
        <f>H2719*K2719</f>
        <v>1.48664E-2</v>
      </c>
      <c r="M2719" s="47"/>
      <c r="N2719" s="47">
        <f>H2719*M2719</f>
        <v>0</v>
      </c>
      <c r="O2719" s="48">
        <v>21</v>
      </c>
      <c r="P2719" s="48">
        <f>J2719*(O2719/100)</f>
        <v>0</v>
      </c>
      <c r="Q2719" s="48">
        <f>J2719+P2719</f>
        <v>0</v>
      </c>
      <c r="R2719" s="39"/>
      <c r="S2719" s="39"/>
      <c r="T2719" s="39"/>
    </row>
    <row r="2720" spans="1:20" s="40" customFormat="1" ht="12" outlineLevel="4">
      <c r="A2720" s="49"/>
      <c r="B2720" s="50"/>
      <c r="C2720" s="50"/>
      <c r="D2720" s="51"/>
      <c r="E2720" s="52" t="s">
        <v>14</v>
      </c>
      <c r="F2720" s="53" t="s">
        <v>2255</v>
      </c>
      <c r="G2720" s="51"/>
      <c r="H2720" s="54">
        <v>1.48664E-2</v>
      </c>
      <c r="I2720" s="55"/>
      <c r="J2720" s="56"/>
      <c r="K2720" s="54"/>
      <c r="L2720" s="54"/>
      <c r="M2720" s="54"/>
      <c r="N2720" s="54"/>
      <c r="O2720" s="56"/>
      <c r="P2720" s="56"/>
      <c r="Q2720" s="56"/>
      <c r="R2720" s="38"/>
      <c r="S2720" s="39"/>
    </row>
    <row r="2721" spans="1:20" s="40" customFormat="1" ht="7.5" customHeight="1" outlineLevel="4">
      <c r="A2721" s="39"/>
      <c r="B2721" s="57"/>
      <c r="C2721" s="58"/>
      <c r="D2721" s="59"/>
      <c r="E2721" s="60"/>
      <c r="F2721" s="61"/>
      <c r="G2721" s="59"/>
      <c r="H2721" s="62"/>
      <c r="I2721" s="63"/>
      <c r="J2721" s="64"/>
      <c r="K2721" s="65"/>
      <c r="L2721" s="65"/>
      <c r="M2721" s="65"/>
      <c r="N2721" s="65"/>
      <c r="O2721" s="64"/>
      <c r="P2721" s="64"/>
      <c r="Q2721" s="64"/>
      <c r="R2721" s="38"/>
      <c r="S2721" s="39"/>
    </row>
    <row r="2722" spans="1:20" s="40" customFormat="1" ht="12" outlineLevel="3">
      <c r="A2722" s="41"/>
      <c r="B2722" s="42"/>
      <c r="C2722" s="43">
        <v>7</v>
      </c>
      <c r="D2722" s="44" t="s">
        <v>79</v>
      </c>
      <c r="E2722" s="45" t="s">
        <v>2256</v>
      </c>
      <c r="F2722" s="46" t="s">
        <v>2257</v>
      </c>
      <c r="G2722" s="44" t="s">
        <v>176</v>
      </c>
      <c r="H2722" s="47">
        <v>15.87</v>
      </c>
      <c r="I2722" s="72"/>
      <c r="J2722" s="48">
        <f>H2722*I2722</f>
        <v>0</v>
      </c>
      <c r="K2722" s="47"/>
      <c r="L2722" s="47">
        <f>H2722*K2722</f>
        <v>0</v>
      </c>
      <c r="M2722" s="47"/>
      <c r="N2722" s="47">
        <f>H2722*M2722</f>
        <v>0</v>
      </c>
      <c r="O2722" s="48">
        <v>21</v>
      </c>
      <c r="P2722" s="48">
        <f>J2722*(O2722/100)</f>
        <v>0</v>
      </c>
      <c r="Q2722" s="48">
        <f>J2722+P2722</f>
        <v>0</v>
      </c>
      <c r="R2722" s="39"/>
      <c r="S2722" s="39"/>
      <c r="T2722" s="39"/>
    </row>
    <row r="2723" spans="1:20" s="40" customFormat="1" ht="12" outlineLevel="4">
      <c r="A2723" s="49"/>
      <c r="B2723" s="50"/>
      <c r="C2723" s="50"/>
      <c r="D2723" s="51"/>
      <c r="E2723" s="52" t="s">
        <v>14</v>
      </c>
      <c r="F2723" s="53" t="s">
        <v>2258</v>
      </c>
      <c r="G2723" s="51"/>
      <c r="H2723" s="54">
        <v>9.5499999999999989</v>
      </c>
      <c r="I2723" s="55"/>
      <c r="J2723" s="56"/>
      <c r="K2723" s="54"/>
      <c r="L2723" s="54"/>
      <c r="M2723" s="54"/>
      <c r="N2723" s="54"/>
      <c r="O2723" s="56"/>
      <c r="P2723" s="56"/>
      <c r="Q2723" s="56"/>
      <c r="R2723" s="38"/>
      <c r="S2723" s="39"/>
    </row>
    <row r="2724" spans="1:20" s="40" customFormat="1" ht="12" outlineLevel="4">
      <c r="A2724" s="49"/>
      <c r="B2724" s="50"/>
      <c r="C2724" s="50"/>
      <c r="D2724" s="51"/>
      <c r="E2724" s="52"/>
      <c r="F2724" s="53" t="s">
        <v>2259</v>
      </c>
      <c r="G2724" s="51"/>
      <c r="H2724" s="54">
        <v>2.82</v>
      </c>
      <c r="I2724" s="55"/>
      <c r="J2724" s="56"/>
      <c r="K2724" s="54"/>
      <c r="L2724" s="54"/>
      <c r="M2724" s="54"/>
      <c r="N2724" s="54"/>
      <c r="O2724" s="56"/>
      <c r="P2724" s="56"/>
      <c r="Q2724" s="56"/>
      <c r="R2724" s="38"/>
      <c r="S2724" s="39"/>
    </row>
    <row r="2725" spans="1:20" s="40" customFormat="1" ht="12" outlineLevel="4">
      <c r="A2725" s="49"/>
      <c r="B2725" s="50"/>
      <c r="C2725" s="50"/>
      <c r="D2725" s="51"/>
      <c r="E2725" s="52"/>
      <c r="F2725" s="53" t="s">
        <v>2260</v>
      </c>
      <c r="G2725" s="51"/>
      <c r="H2725" s="54">
        <v>3.5</v>
      </c>
      <c r="I2725" s="55"/>
      <c r="J2725" s="56"/>
      <c r="K2725" s="54"/>
      <c r="L2725" s="54"/>
      <c r="M2725" s="54"/>
      <c r="N2725" s="54"/>
      <c r="O2725" s="56"/>
      <c r="P2725" s="56"/>
      <c r="Q2725" s="56"/>
      <c r="R2725" s="38"/>
      <c r="S2725" s="39"/>
    </row>
    <row r="2726" spans="1:20" s="40" customFormat="1" ht="7.5" customHeight="1" outlineLevel="4">
      <c r="A2726" s="39"/>
      <c r="B2726" s="57"/>
      <c r="C2726" s="58"/>
      <c r="D2726" s="59"/>
      <c r="E2726" s="60"/>
      <c r="F2726" s="61"/>
      <c r="G2726" s="59"/>
      <c r="H2726" s="62"/>
      <c r="I2726" s="63"/>
      <c r="J2726" s="64"/>
      <c r="K2726" s="65"/>
      <c r="L2726" s="65"/>
      <c r="M2726" s="65"/>
      <c r="N2726" s="65"/>
      <c r="O2726" s="64"/>
      <c r="P2726" s="64"/>
      <c r="Q2726" s="64"/>
      <c r="R2726" s="38"/>
      <c r="S2726" s="39"/>
    </row>
    <row r="2727" spans="1:20" s="40" customFormat="1" ht="12" outlineLevel="3">
      <c r="A2727" s="41"/>
      <c r="B2727" s="42"/>
      <c r="C2727" s="43">
        <v>8</v>
      </c>
      <c r="D2727" s="44" t="s">
        <v>123</v>
      </c>
      <c r="E2727" s="45" t="s">
        <v>2261</v>
      </c>
      <c r="F2727" s="46" t="s">
        <v>2262</v>
      </c>
      <c r="G2727" s="44" t="s">
        <v>2263</v>
      </c>
      <c r="H2727" s="47">
        <v>3.1739999999999999</v>
      </c>
      <c r="I2727" s="72"/>
      <c r="J2727" s="48">
        <f>H2727*I2727</f>
        <v>0</v>
      </c>
      <c r="K2727" s="47">
        <v>1E-3</v>
      </c>
      <c r="L2727" s="47">
        <f>H2727*K2727</f>
        <v>3.1740000000000002E-3</v>
      </c>
      <c r="M2727" s="47"/>
      <c r="N2727" s="47">
        <f>H2727*M2727</f>
        <v>0</v>
      </c>
      <c r="O2727" s="48">
        <v>21</v>
      </c>
      <c r="P2727" s="48">
        <f>J2727*(O2727/100)</f>
        <v>0</v>
      </c>
      <c r="Q2727" s="48">
        <f>J2727+P2727</f>
        <v>0</v>
      </c>
      <c r="R2727" s="39"/>
      <c r="S2727" s="39"/>
      <c r="T2727" s="39"/>
    </row>
    <row r="2728" spans="1:20" s="40" customFormat="1" ht="12" outlineLevel="4">
      <c r="A2728" s="49"/>
      <c r="B2728" s="50"/>
      <c r="C2728" s="50"/>
      <c r="D2728" s="51"/>
      <c r="E2728" s="52" t="s">
        <v>14</v>
      </c>
      <c r="F2728" s="53" t="s">
        <v>2264</v>
      </c>
      <c r="G2728" s="51"/>
      <c r="H2728" s="54">
        <v>0</v>
      </c>
      <c r="I2728" s="55"/>
      <c r="J2728" s="56"/>
      <c r="K2728" s="54"/>
      <c r="L2728" s="54"/>
      <c r="M2728" s="54"/>
      <c r="N2728" s="54"/>
      <c r="O2728" s="56"/>
      <c r="P2728" s="56"/>
      <c r="Q2728" s="56"/>
      <c r="R2728" s="38"/>
      <c r="S2728" s="39"/>
    </row>
    <row r="2729" spans="1:20" s="40" customFormat="1" ht="12" outlineLevel="4">
      <c r="A2729" s="49"/>
      <c r="B2729" s="50"/>
      <c r="C2729" s="50"/>
      <c r="D2729" s="51"/>
      <c r="E2729" s="52"/>
      <c r="F2729" s="53" t="s">
        <v>2265</v>
      </c>
      <c r="G2729" s="51"/>
      <c r="H2729" s="54">
        <v>3.1739999999999999</v>
      </c>
      <c r="I2729" s="55"/>
      <c r="J2729" s="56"/>
      <c r="K2729" s="54"/>
      <c r="L2729" s="54"/>
      <c r="M2729" s="54"/>
      <c r="N2729" s="54"/>
      <c r="O2729" s="56"/>
      <c r="P2729" s="56"/>
      <c r="Q2729" s="56"/>
      <c r="R2729" s="38"/>
      <c r="S2729" s="39"/>
    </row>
    <row r="2730" spans="1:20" s="40" customFormat="1" ht="12" outlineLevel="4">
      <c r="A2730" s="49"/>
      <c r="B2730" s="50"/>
      <c r="C2730" s="50"/>
      <c r="D2730" s="51"/>
      <c r="E2730" s="52"/>
      <c r="F2730" s="53"/>
      <c r="G2730" s="51"/>
      <c r="H2730" s="54">
        <v>0</v>
      </c>
      <c r="I2730" s="55"/>
      <c r="J2730" s="56"/>
      <c r="K2730" s="54"/>
      <c r="L2730" s="54"/>
      <c r="M2730" s="54"/>
      <c r="N2730" s="54"/>
      <c r="O2730" s="56"/>
      <c r="P2730" s="56"/>
      <c r="Q2730" s="56"/>
      <c r="R2730" s="38"/>
      <c r="S2730" s="39"/>
    </row>
    <row r="2731" spans="1:20" s="40" customFormat="1" ht="7.5" customHeight="1" outlineLevel="4">
      <c r="A2731" s="39"/>
      <c r="B2731" s="57"/>
      <c r="C2731" s="58"/>
      <c r="D2731" s="59"/>
      <c r="E2731" s="60"/>
      <c r="F2731" s="61"/>
      <c r="G2731" s="59"/>
      <c r="H2731" s="62"/>
      <c r="I2731" s="63"/>
      <c r="J2731" s="64"/>
      <c r="K2731" s="65"/>
      <c r="L2731" s="65"/>
      <c r="M2731" s="65"/>
      <c r="N2731" s="65"/>
      <c r="O2731" s="64"/>
      <c r="P2731" s="64"/>
      <c r="Q2731" s="64"/>
      <c r="R2731" s="38"/>
      <c r="S2731" s="39"/>
    </row>
    <row r="2732" spans="1:20" s="40" customFormat="1" ht="12" outlineLevel="3">
      <c r="A2732" s="41"/>
      <c r="B2732" s="42"/>
      <c r="C2732" s="43">
        <v>9</v>
      </c>
      <c r="D2732" s="44" t="s">
        <v>79</v>
      </c>
      <c r="E2732" s="45" t="s">
        <v>2266</v>
      </c>
      <c r="F2732" s="46" t="s">
        <v>2267</v>
      </c>
      <c r="G2732" s="44" t="s">
        <v>176</v>
      </c>
      <c r="H2732" s="47">
        <v>2.7</v>
      </c>
      <c r="I2732" s="72"/>
      <c r="J2732" s="48">
        <f>H2732*I2732</f>
        <v>0</v>
      </c>
      <c r="K2732" s="47">
        <v>4.0000000000000002E-4</v>
      </c>
      <c r="L2732" s="47">
        <f>H2732*K2732</f>
        <v>1.0800000000000002E-3</v>
      </c>
      <c r="M2732" s="47"/>
      <c r="N2732" s="47">
        <f>H2732*M2732</f>
        <v>0</v>
      </c>
      <c r="O2732" s="48">
        <v>21</v>
      </c>
      <c r="P2732" s="48">
        <f>J2732*(O2732/100)</f>
        <v>0</v>
      </c>
      <c r="Q2732" s="48">
        <f>J2732+P2732</f>
        <v>0</v>
      </c>
      <c r="R2732" s="39"/>
      <c r="S2732" s="39"/>
      <c r="T2732" s="39"/>
    </row>
    <row r="2733" spans="1:20" s="40" customFormat="1" ht="12" outlineLevel="4">
      <c r="A2733" s="49"/>
      <c r="B2733" s="50"/>
      <c r="C2733" s="50"/>
      <c r="D2733" s="51"/>
      <c r="E2733" s="52" t="s">
        <v>14</v>
      </c>
      <c r="F2733" s="53" t="s">
        <v>2268</v>
      </c>
      <c r="G2733" s="51"/>
      <c r="H2733" s="54">
        <v>2.7</v>
      </c>
      <c r="I2733" s="55"/>
      <c r="J2733" s="56"/>
      <c r="K2733" s="54"/>
      <c r="L2733" s="54"/>
      <c r="M2733" s="54"/>
      <c r="N2733" s="54"/>
      <c r="O2733" s="56"/>
      <c r="P2733" s="56"/>
      <c r="Q2733" s="56"/>
      <c r="R2733" s="38"/>
      <c r="S2733" s="39"/>
    </row>
    <row r="2734" spans="1:20" s="40" customFormat="1" ht="7.5" customHeight="1" outlineLevel="4">
      <c r="A2734" s="39"/>
      <c r="B2734" s="57"/>
      <c r="C2734" s="58"/>
      <c r="D2734" s="59"/>
      <c r="E2734" s="60"/>
      <c r="F2734" s="61"/>
      <c r="G2734" s="59"/>
      <c r="H2734" s="62"/>
      <c r="I2734" s="63"/>
      <c r="J2734" s="64"/>
      <c r="K2734" s="65"/>
      <c r="L2734" s="65"/>
      <c r="M2734" s="65"/>
      <c r="N2734" s="65"/>
      <c r="O2734" s="64"/>
      <c r="P2734" s="64"/>
      <c r="Q2734" s="64"/>
      <c r="R2734" s="38"/>
      <c r="S2734" s="39"/>
    </row>
    <row r="2735" spans="1:20" s="40" customFormat="1" ht="12" outlineLevel="3">
      <c r="A2735" s="41"/>
      <c r="B2735" s="42"/>
      <c r="C2735" s="43">
        <v>10</v>
      </c>
      <c r="D2735" s="44" t="s">
        <v>79</v>
      </c>
      <c r="E2735" s="45" t="s">
        <v>2269</v>
      </c>
      <c r="F2735" s="46" t="s">
        <v>2270</v>
      </c>
      <c r="G2735" s="44" t="s">
        <v>176</v>
      </c>
      <c r="H2735" s="47">
        <v>8.3449999999999989</v>
      </c>
      <c r="I2735" s="72"/>
      <c r="J2735" s="48">
        <f>H2735*I2735</f>
        <v>0</v>
      </c>
      <c r="K2735" s="47">
        <v>4.0000000000000002E-4</v>
      </c>
      <c r="L2735" s="47">
        <f>H2735*K2735</f>
        <v>3.3379999999999998E-3</v>
      </c>
      <c r="M2735" s="47"/>
      <c r="N2735" s="47">
        <f>H2735*M2735</f>
        <v>0</v>
      </c>
      <c r="O2735" s="48">
        <v>21</v>
      </c>
      <c r="P2735" s="48">
        <f>J2735*(O2735/100)</f>
        <v>0</v>
      </c>
      <c r="Q2735" s="48">
        <f>J2735+P2735</f>
        <v>0</v>
      </c>
      <c r="R2735" s="39"/>
      <c r="S2735" s="39"/>
      <c r="T2735" s="39"/>
    </row>
    <row r="2736" spans="1:20" s="40" customFormat="1" ht="12" outlineLevel="4">
      <c r="A2736" s="49"/>
      <c r="B2736" s="50"/>
      <c r="C2736" s="50"/>
      <c r="D2736" s="51"/>
      <c r="E2736" s="52" t="s">
        <v>14</v>
      </c>
      <c r="F2736" s="53" t="s">
        <v>2271</v>
      </c>
      <c r="G2736" s="51"/>
      <c r="H2736" s="54">
        <v>4.7749999999999995</v>
      </c>
      <c r="I2736" s="55"/>
      <c r="J2736" s="56"/>
      <c r="K2736" s="54"/>
      <c r="L2736" s="54"/>
      <c r="M2736" s="54"/>
      <c r="N2736" s="54"/>
      <c r="O2736" s="56"/>
      <c r="P2736" s="56"/>
      <c r="Q2736" s="56"/>
      <c r="R2736" s="38"/>
      <c r="S2736" s="39"/>
    </row>
    <row r="2737" spans="1:20" s="40" customFormat="1" ht="12" outlineLevel="4">
      <c r="A2737" s="49"/>
      <c r="B2737" s="50"/>
      <c r="C2737" s="50"/>
      <c r="D2737" s="51"/>
      <c r="E2737" s="52"/>
      <c r="F2737" s="53" t="s">
        <v>2272</v>
      </c>
      <c r="G2737" s="51"/>
      <c r="H2737" s="54">
        <v>1.41</v>
      </c>
      <c r="I2737" s="55"/>
      <c r="J2737" s="56"/>
      <c r="K2737" s="54"/>
      <c r="L2737" s="54"/>
      <c r="M2737" s="54"/>
      <c r="N2737" s="54"/>
      <c r="O2737" s="56"/>
      <c r="P2737" s="56"/>
      <c r="Q2737" s="56"/>
      <c r="R2737" s="38"/>
      <c r="S2737" s="39"/>
    </row>
    <row r="2738" spans="1:20" s="40" customFormat="1" ht="12" outlineLevel="4">
      <c r="A2738" s="49"/>
      <c r="B2738" s="50"/>
      <c r="C2738" s="50"/>
      <c r="D2738" s="51"/>
      <c r="E2738" s="52"/>
      <c r="F2738" s="53" t="s">
        <v>2273</v>
      </c>
      <c r="G2738" s="51"/>
      <c r="H2738" s="54">
        <v>2.16</v>
      </c>
      <c r="I2738" s="55"/>
      <c r="J2738" s="56"/>
      <c r="K2738" s="54"/>
      <c r="L2738" s="54"/>
      <c r="M2738" s="54"/>
      <c r="N2738" s="54"/>
      <c r="O2738" s="56"/>
      <c r="P2738" s="56"/>
      <c r="Q2738" s="56"/>
      <c r="R2738" s="38"/>
      <c r="S2738" s="39"/>
    </row>
    <row r="2739" spans="1:20" s="40" customFormat="1" ht="12" outlineLevel="4">
      <c r="A2739" s="49"/>
      <c r="B2739" s="50"/>
      <c r="C2739" s="50"/>
      <c r="D2739" s="51"/>
      <c r="E2739" s="52"/>
      <c r="F2739" s="53"/>
      <c r="G2739" s="51"/>
      <c r="H2739" s="54">
        <v>0</v>
      </c>
      <c r="I2739" s="55"/>
      <c r="J2739" s="56"/>
      <c r="K2739" s="54"/>
      <c r="L2739" s="54"/>
      <c r="M2739" s="54"/>
      <c r="N2739" s="54"/>
      <c r="O2739" s="56"/>
      <c r="P2739" s="56"/>
      <c r="Q2739" s="56"/>
      <c r="R2739" s="38"/>
      <c r="S2739" s="39"/>
    </row>
    <row r="2740" spans="1:20" s="40" customFormat="1" ht="7.5" customHeight="1" outlineLevel="4">
      <c r="A2740" s="39"/>
      <c r="B2740" s="57"/>
      <c r="C2740" s="58"/>
      <c r="D2740" s="59"/>
      <c r="E2740" s="60"/>
      <c r="F2740" s="61"/>
      <c r="G2740" s="59"/>
      <c r="H2740" s="62"/>
      <c r="I2740" s="63"/>
      <c r="J2740" s="64"/>
      <c r="K2740" s="65"/>
      <c r="L2740" s="65"/>
      <c r="M2740" s="65"/>
      <c r="N2740" s="65"/>
      <c r="O2740" s="64"/>
      <c r="P2740" s="64"/>
      <c r="Q2740" s="64"/>
      <c r="R2740" s="38"/>
      <c r="S2740" s="39"/>
    </row>
    <row r="2741" spans="1:20" s="40" customFormat="1" ht="24" outlineLevel="3">
      <c r="A2741" s="41"/>
      <c r="B2741" s="42"/>
      <c r="C2741" s="43">
        <v>11</v>
      </c>
      <c r="D2741" s="44" t="s">
        <v>123</v>
      </c>
      <c r="E2741" s="45" t="s">
        <v>1022</v>
      </c>
      <c r="F2741" s="46" t="s">
        <v>1023</v>
      </c>
      <c r="G2741" s="44" t="s">
        <v>130</v>
      </c>
      <c r="H2741" s="47">
        <v>6.4337950000000017</v>
      </c>
      <c r="I2741" s="72"/>
      <c r="J2741" s="48">
        <f>H2741*I2741</f>
        <v>0</v>
      </c>
      <c r="K2741" s="47">
        <v>4.7999999999999996E-3</v>
      </c>
      <c r="L2741" s="47">
        <f>H2741*K2741</f>
        <v>3.0882216000000004E-2</v>
      </c>
      <c r="M2741" s="47"/>
      <c r="N2741" s="47">
        <f>H2741*M2741</f>
        <v>0</v>
      </c>
      <c r="O2741" s="48">
        <v>21</v>
      </c>
      <c r="P2741" s="48">
        <f>J2741*(O2741/100)</f>
        <v>0</v>
      </c>
      <c r="Q2741" s="48">
        <f>J2741+P2741</f>
        <v>0</v>
      </c>
      <c r="R2741" s="39"/>
      <c r="S2741" s="39"/>
      <c r="T2741" s="39"/>
    </row>
    <row r="2742" spans="1:20" s="40" customFormat="1" ht="12" outlineLevel="4">
      <c r="A2742" s="49"/>
      <c r="B2742" s="50"/>
      <c r="C2742" s="50"/>
      <c r="D2742" s="51"/>
      <c r="E2742" s="52" t="s">
        <v>14</v>
      </c>
      <c r="F2742" s="53" t="s">
        <v>2274</v>
      </c>
      <c r="G2742" s="51"/>
      <c r="H2742" s="54">
        <v>5.5225000000000009</v>
      </c>
      <c r="I2742" s="55"/>
      <c r="J2742" s="56"/>
      <c r="K2742" s="54"/>
      <c r="L2742" s="54"/>
      <c r="M2742" s="54"/>
      <c r="N2742" s="54"/>
      <c r="O2742" s="56"/>
      <c r="P2742" s="56"/>
      <c r="Q2742" s="56"/>
      <c r="R2742" s="38"/>
      <c r="S2742" s="39"/>
    </row>
    <row r="2743" spans="1:20" s="40" customFormat="1" ht="12" outlineLevel="4">
      <c r="A2743" s="49"/>
      <c r="B2743" s="50"/>
      <c r="C2743" s="50"/>
      <c r="D2743" s="51"/>
      <c r="E2743" s="52"/>
      <c r="F2743" s="53" t="s">
        <v>2275</v>
      </c>
      <c r="G2743" s="51"/>
      <c r="H2743" s="54">
        <v>0.91129499999999997</v>
      </c>
      <c r="I2743" s="55"/>
      <c r="J2743" s="56"/>
      <c r="K2743" s="54"/>
      <c r="L2743" s="54"/>
      <c r="M2743" s="54"/>
      <c r="N2743" s="54"/>
      <c r="O2743" s="56"/>
      <c r="P2743" s="56"/>
      <c r="Q2743" s="56"/>
      <c r="R2743" s="38"/>
      <c r="S2743" s="39"/>
    </row>
    <row r="2744" spans="1:20" s="40" customFormat="1" ht="7.5" customHeight="1" outlineLevel="4">
      <c r="A2744" s="39"/>
      <c r="B2744" s="57"/>
      <c r="C2744" s="58"/>
      <c r="D2744" s="59"/>
      <c r="E2744" s="60"/>
      <c r="F2744" s="61"/>
      <c r="G2744" s="59"/>
      <c r="H2744" s="62"/>
      <c r="I2744" s="63"/>
      <c r="J2744" s="64"/>
      <c r="K2744" s="65"/>
      <c r="L2744" s="65"/>
      <c r="M2744" s="65"/>
      <c r="N2744" s="65"/>
      <c r="O2744" s="64"/>
      <c r="P2744" s="64"/>
      <c r="Q2744" s="64"/>
      <c r="R2744" s="38"/>
      <c r="S2744" s="39"/>
    </row>
    <row r="2745" spans="1:20" s="40" customFormat="1" ht="12" outlineLevel="3">
      <c r="A2745" s="41"/>
      <c r="B2745" s="42"/>
      <c r="C2745" s="43">
        <v>12</v>
      </c>
      <c r="D2745" s="44" t="s">
        <v>79</v>
      </c>
      <c r="E2745" s="45" t="s">
        <v>2276</v>
      </c>
      <c r="F2745" s="46" t="s">
        <v>2277</v>
      </c>
      <c r="G2745" s="44" t="s">
        <v>1119</v>
      </c>
      <c r="H2745" s="47">
        <v>3.05</v>
      </c>
      <c r="I2745" s="72"/>
      <c r="J2745" s="48">
        <f>H2745*I2745</f>
        <v>0</v>
      </c>
      <c r="K2745" s="47"/>
      <c r="L2745" s="47">
        <f>H2745*K2745</f>
        <v>0</v>
      </c>
      <c r="M2745" s="47"/>
      <c r="N2745" s="47">
        <f>H2745*M2745</f>
        <v>0</v>
      </c>
      <c r="O2745" s="48">
        <v>21</v>
      </c>
      <c r="P2745" s="48">
        <f>J2745*(O2745/100)</f>
        <v>0</v>
      </c>
      <c r="Q2745" s="48">
        <f>J2745+P2745</f>
        <v>0</v>
      </c>
      <c r="R2745" s="39"/>
      <c r="S2745" s="39"/>
      <c r="T2745" s="39"/>
    </row>
    <row r="2746" spans="1:20" s="40" customFormat="1" ht="12" outlineLevel="3">
      <c r="B2746" s="38"/>
      <c r="C2746" s="38"/>
      <c r="D2746" s="38"/>
      <c r="E2746" s="38"/>
      <c r="F2746" s="38"/>
      <c r="G2746" s="38"/>
      <c r="H2746" s="38"/>
      <c r="I2746" s="39"/>
      <c r="J2746" s="39"/>
      <c r="K2746" s="38"/>
      <c r="L2746" s="38"/>
      <c r="M2746" s="38"/>
      <c r="N2746" s="38"/>
      <c r="O2746" s="38"/>
      <c r="P2746" s="39"/>
      <c r="Q2746" s="39"/>
    </row>
    <row r="2747" spans="1:20" outlineLevel="1"/>
  </sheetData>
  <mergeCells count="2">
    <mergeCell ref="F2:J2"/>
    <mergeCell ref="F3:J3"/>
  </mergeCells>
  <pageMargins left="0.70866141732283505" right="0.70866141732283505" top="0.78740157480314998" bottom="0.78740157480314998" header="0.31496062992126" footer="0.31496062992126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EEE97-946F-4C5E-A91B-E76D7DDA0BFD}">
  <sheetPr>
    <outlinePr summaryBelow="0" summaryRight="0"/>
    <pageSetUpPr fitToPage="1"/>
  </sheetPr>
  <dimension ref="A1:V120"/>
  <sheetViews>
    <sheetView topLeftCell="C1" zoomScaleNormal="100" workbookViewId="0">
      <selection activeCell="B20" sqref="B20"/>
    </sheetView>
  </sheetViews>
  <sheetFormatPr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4.7109375" style="161" customWidth="1"/>
    <col min="6" max="6" width="72.7109375" style="161" customWidth="1"/>
    <col min="7" max="7" width="6.5703125" style="161" bestFit="1" customWidth="1"/>
    <col min="8" max="8" width="14.7109375" style="161" customWidth="1"/>
    <col min="9" max="9" width="12.7109375" style="16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8" width="38.7109375" style="161" customWidth="1"/>
    <col min="19" max="21" width="9.140625" style="161"/>
    <col min="22" max="22" width="9.140625" style="161" customWidth="1"/>
    <col min="23" max="23" width="5.5703125" style="161" customWidth="1"/>
    <col min="24" max="256" width="9.140625" style="161"/>
    <col min="257" max="258" width="0" style="161" hidden="1" customWidth="1"/>
    <col min="259" max="259" width="5.7109375" style="161" customWidth="1"/>
    <col min="260" max="260" width="0" style="161" hidden="1" customWidth="1"/>
    <col min="261" max="261" width="14.7109375" style="161" customWidth="1"/>
    <col min="262" max="262" width="72.7109375" style="161" customWidth="1"/>
    <col min="263" max="263" width="6.5703125" style="161" bestFit="1" customWidth="1"/>
    <col min="264" max="264" width="14.7109375" style="161" customWidth="1"/>
    <col min="265" max="265" width="12.7109375" style="161" customWidth="1"/>
    <col min="266" max="266" width="15.7109375" style="161" customWidth="1"/>
    <col min="267" max="273" width="0" style="161" hidden="1" customWidth="1"/>
    <col min="274" max="274" width="38.7109375" style="161" customWidth="1"/>
    <col min="275" max="278" width="9.140625" style="161"/>
    <col min="279" max="279" width="5.5703125" style="161" customWidth="1"/>
    <col min="280" max="512" width="9.140625" style="161"/>
    <col min="513" max="514" width="0" style="161" hidden="1" customWidth="1"/>
    <col min="515" max="515" width="5.7109375" style="161" customWidth="1"/>
    <col min="516" max="516" width="0" style="161" hidden="1" customWidth="1"/>
    <col min="517" max="517" width="14.7109375" style="161" customWidth="1"/>
    <col min="518" max="518" width="72.7109375" style="161" customWidth="1"/>
    <col min="519" max="519" width="6.5703125" style="161" bestFit="1" customWidth="1"/>
    <col min="520" max="520" width="14.7109375" style="161" customWidth="1"/>
    <col min="521" max="521" width="12.7109375" style="161" customWidth="1"/>
    <col min="522" max="522" width="15.7109375" style="161" customWidth="1"/>
    <col min="523" max="529" width="0" style="161" hidden="1" customWidth="1"/>
    <col min="530" max="530" width="38.7109375" style="161" customWidth="1"/>
    <col min="531" max="534" width="9.140625" style="161"/>
    <col min="535" max="535" width="5.5703125" style="161" customWidth="1"/>
    <col min="536" max="768" width="9.140625" style="161"/>
    <col min="769" max="770" width="0" style="161" hidden="1" customWidth="1"/>
    <col min="771" max="771" width="5.7109375" style="161" customWidth="1"/>
    <col min="772" max="772" width="0" style="161" hidden="1" customWidth="1"/>
    <col min="773" max="773" width="14.7109375" style="161" customWidth="1"/>
    <col min="774" max="774" width="72.7109375" style="161" customWidth="1"/>
    <col min="775" max="775" width="6.5703125" style="161" bestFit="1" customWidth="1"/>
    <col min="776" max="776" width="14.7109375" style="161" customWidth="1"/>
    <col min="777" max="777" width="12.7109375" style="161" customWidth="1"/>
    <col min="778" max="778" width="15.7109375" style="161" customWidth="1"/>
    <col min="779" max="785" width="0" style="161" hidden="1" customWidth="1"/>
    <col min="786" max="786" width="38.7109375" style="161" customWidth="1"/>
    <col min="787" max="790" width="9.140625" style="161"/>
    <col min="791" max="791" width="5.5703125" style="161" customWidth="1"/>
    <col min="792" max="1024" width="9.140625" style="161"/>
    <col min="1025" max="1026" width="0" style="161" hidden="1" customWidth="1"/>
    <col min="1027" max="1027" width="5.7109375" style="161" customWidth="1"/>
    <col min="1028" max="1028" width="0" style="161" hidden="1" customWidth="1"/>
    <col min="1029" max="1029" width="14.7109375" style="161" customWidth="1"/>
    <col min="1030" max="1030" width="72.7109375" style="161" customWidth="1"/>
    <col min="1031" max="1031" width="6.5703125" style="161" bestFit="1" customWidth="1"/>
    <col min="1032" max="1032" width="14.7109375" style="161" customWidth="1"/>
    <col min="1033" max="1033" width="12.7109375" style="161" customWidth="1"/>
    <col min="1034" max="1034" width="15.7109375" style="161" customWidth="1"/>
    <col min="1035" max="1041" width="0" style="161" hidden="1" customWidth="1"/>
    <col min="1042" max="1042" width="38.7109375" style="161" customWidth="1"/>
    <col min="1043" max="1046" width="9.140625" style="161"/>
    <col min="1047" max="1047" width="5.5703125" style="161" customWidth="1"/>
    <col min="1048" max="1280" width="9.140625" style="161"/>
    <col min="1281" max="1282" width="0" style="161" hidden="1" customWidth="1"/>
    <col min="1283" max="1283" width="5.7109375" style="161" customWidth="1"/>
    <col min="1284" max="1284" width="0" style="161" hidden="1" customWidth="1"/>
    <col min="1285" max="1285" width="14.7109375" style="161" customWidth="1"/>
    <col min="1286" max="1286" width="72.7109375" style="161" customWidth="1"/>
    <col min="1287" max="1287" width="6.5703125" style="161" bestFit="1" customWidth="1"/>
    <col min="1288" max="1288" width="14.7109375" style="161" customWidth="1"/>
    <col min="1289" max="1289" width="12.7109375" style="161" customWidth="1"/>
    <col min="1290" max="1290" width="15.7109375" style="161" customWidth="1"/>
    <col min="1291" max="1297" width="0" style="161" hidden="1" customWidth="1"/>
    <col min="1298" max="1298" width="38.7109375" style="161" customWidth="1"/>
    <col min="1299" max="1302" width="9.140625" style="161"/>
    <col min="1303" max="1303" width="5.5703125" style="161" customWidth="1"/>
    <col min="1304" max="1536" width="9.140625" style="161"/>
    <col min="1537" max="1538" width="0" style="161" hidden="1" customWidth="1"/>
    <col min="1539" max="1539" width="5.7109375" style="161" customWidth="1"/>
    <col min="1540" max="1540" width="0" style="161" hidden="1" customWidth="1"/>
    <col min="1541" max="1541" width="14.7109375" style="161" customWidth="1"/>
    <col min="1542" max="1542" width="72.7109375" style="161" customWidth="1"/>
    <col min="1543" max="1543" width="6.5703125" style="161" bestFit="1" customWidth="1"/>
    <col min="1544" max="1544" width="14.7109375" style="161" customWidth="1"/>
    <col min="1545" max="1545" width="12.7109375" style="161" customWidth="1"/>
    <col min="1546" max="1546" width="15.7109375" style="161" customWidth="1"/>
    <col min="1547" max="1553" width="0" style="161" hidden="1" customWidth="1"/>
    <col min="1554" max="1554" width="38.7109375" style="161" customWidth="1"/>
    <col min="1555" max="1558" width="9.140625" style="161"/>
    <col min="1559" max="1559" width="5.5703125" style="161" customWidth="1"/>
    <col min="1560" max="1792" width="9.140625" style="161"/>
    <col min="1793" max="1794" width="0" style="161" hidden="1" customWidth="1"/>
    <col min="1795" max="1795" width="5.7109375" style="161" customWidth="1"/>
    <col min="1796" max="1796" width="0" style="161" hidden="1" customWidth="1"/>
    <col min="1797" max="1797" width="14.7109375" style="161" customWidth="1"/>
    <col min="1798" max="1798" width="72.7109375" style="161" customWidth="1"/>
    <col min="1799" max="1799" width="6.5703125" style="161" bestFit="1" customWidth="1"/>
    <col min="1800" max="1800" width="14.7109375" style="161" customWidth="1"/>
    <col min="1801" max="1801" width="12.7109375" style="161" customWidth="1"/>
    <col min="1802" max="1802" width="15.7109375" style="161" customWidth="1"/>
    <col min="1803" max="1809" width="0" style="161" hidden="1" customWidth="1"/>
    <col min="1810" max="1810" width="38.7109375" style="161" customWidth="1"/>
    <col min="1811" max="1814" width="9.140625" style="161"/>
    <col min="1815" max="1815" width="5.5703125" style="161" customWidth="1"/>
    <col min="1816" max="2048" width="9.140625" style="161"/>
    <col min="2049" max="2050" width="0" style="161" hidden="1" customWidth="1"/>
    <col min="2051" max="2051" width="5.7109375" style="161" customWidth="1"/>
    <col min="2052" max="2052" width="0" style="161" hidden="1" customWidth="1"/>
    <col min="2053" max="2053" width="14.7109375" style="161" customWidth="1"/>
    <col min="2054" max="2054" width="72.7109375" style="161" customWidth="1"/>
    <col min="2055" max="2055" width="6.5703125" style="161" bestFit="1" customWidth="1"/>
    <col min="2056" max="2056" width="14.7109375" style="161" customWidth="1"/>
    <col min="2057" max="2057" width="12.7109375" style="161" customWidth="1"/>
    <col min="2058" max="2058" width="15.7109375" style="161" customWidth="1"/>
    <col min="2059" max="2065" width="0" style="161" hidden="1" customWidth="1"/>
    <col min="2066" max="2066" width="38.7109375" style="161" customWidth="1"/>
    <col min="2067" max="2070" width="9.140625" style="161"/>
    <col min="2071" max="2071" width="5.5703125" style="161" customWidth="1"/>
    <col min="2072" max="2304" width="9.140625" style="161"/>
    <col min="2305" max="2306" width="0" style="161" hidden="1" customWidth="1"/>
    <col min="2307" max="2307" width="5.7109375" style="161" customWidth="1"/>
    <col min="2308" max="2308" width="0" style="161" hidden="1" customWidth="1"/>
    <col min="2309" max="2309" width="14.7109375" style="161" customWidth="1"/>
    <col min="2310" max="2310" width="72.7109375" style="161" customWidth="1"/>
    <col min="2311" max="2311" width="6.5703125" style="161" bestFit="1" customWidth="1"/>
    <col min="2312" max="2312" width="14.7109375" style="161" customWidth="1"/>
    <col min="2313" max="2313" width="12.7109375" style="161" customWidth="1"/>
    <col min="2314" max="2314" width="15.7109375" style="161" customWidth="1"/>
    <col min="2315" max="2321" width="0" style="161" hidden="1" customWidth="1"/>
    <col min="2322" max="2322" width="38.7109375" style="161" customWidth="1"/>
    <col min="2323" max="2326" width="9.140625" style="161"/>
    <col min="2327" max="2327" width="5.5703125" style="161" customWidth="1"/>
    <col min="2328" max="2560" width="9.140625" style="161"/>
    <col min="2561" max="2562" width="0" style="161" hidden="1" customWidth="1"/>
    <col min="2563" max="2563" width="5.7109375" style="161" customWidth="1"/>
    <col min="2564" max="2564" width="0" style="161" hidden="1" customWidth="1"/>
    <col min="2565" max="2565" width="14.7109375" style="161" customWidth="1"/>
    <col min="2566" max="2566" width="72.7109375" style="161" customWidth="1"/>
    <col min="2567" max="2567" width="6.5703125" style="161" bestFit="1" customWidth="1"/>
    <col min="2568" max="2568" width="14.7109375" style="161" customWidth="1"/>
    <col min="2569" max="2569" width="12.7109375" style="161" customWidth="1"/>
    <col min="2570" max="2570" width="15.7109375" style="161" customWidth="1"/>
    <col min="2571" max="2577" width="0" style="161" hidden="1" customWidth="1"/>
    <col min="2578" max="2578" width="38.7109375" style="161" customWidth="1"/>
    <col min="2579" max="2582" width="9.140625" style="161"/>
    <col min="2583" max="2583" width="5.5703125" style="161" customWidth="1"/>
    <col min="2584" max="2816" width="9.140625" style="161"/>
    <col min="2817" max="2818" width="0" style="161" hidden="1" customWidth="1"/>
    <col min="2819" max="2819" width="5.7109375" style="161" customWidth="1"/>
    <col min="2820" max="2820" width="0" style="161" hidden="1" customWidth="1"/>
    <col min="2821" max="2821" width="14.7109375" style="161" customWidth="1"/>
    <col min="2822" max="2822" width="72.7109375" style="161" customWidth="1"/>
    <col min="2823" max="2823" width="6.5703125" style="161" bestFit="1" customWidth="1"/>
    <col min="2824" max="2824" width="14.7109375" style="161" customWidth="1"/>
    <col min="2825" max="2825" width="12.7109375" style="161" customWidth="1"/>
    <col min="2826" max="2826" width="15.7109375" style="161" customWidth="1"/>
    <col min="2827" max="2833" width="0" style="161" hidden="1" customWidth="1"/>
    <col min="2834" max="2834" width="38.7109375" style="161" customWidth="1"/>
    <col min="2835" max="2838" width="9.140625" style="161"/>
    <col min="2839" max="2839" width="5.5703125" style="161" customWidth="1"/>
    <col min="2840" max="3072" width="9.140625" style="161"/>
    <col min="3073" max="3074" width="0" style="161" hidden="1" customWidth="1"/>
    <col min="3075" max="3075" width="5.7109375" style="161" customWidth="1"/>
    <col min="3076" max="3076" width="0" style="161" hidden="1" customWidth="1"/>
    <col min="3077" max="3077" width="14.7109375" style="161" customWidth="1"/>
    <col min="3078" max="3078" width="72.7109375" style="161" customWidth="1"/>
    <col min="3079" max="3079" width="6.5703125" style="161" bestFit="1" customWidth="1"/>
    <col min="3080" max="3080" width="14.7109375" style="161" customWidth="1"/>
    <col min="3081" max="3081" width="12.7109375" style="161" customWidth="1"/>
    <col min="3082" max="3082" width="15.7109375" style="161" customWidth="1"/>
    <col min="3083" max="3089" width="0" style="161" hidden="1" customWidth="1"/>
    <col min="3090" max="3090" width="38.7109375" style="161" customWidth="1"/>
    <col min="3091" max="3094" width="9.140625" style="161"/>
    <col min="3095" max="3095" width="5.5703125" style="161" customWidth="1"/>
    <col min="3096" max="3328" width="9.140625" style="161"/>
    <col min="3329" max="3330" width="0" style="161" hidden="1" customWidth="1"/>
    <col min="3331" max="3331" width="5.7109375" style="161" customWidth="1"/>
    <col min="3332" max="3332" width="0" style="161" hidden="1" customWidth="1"/>
    <col min="3333" max="3333" width="14.7109375" style="161" customWidth="1"/>
    <col min="3334" max="3334" width="72.7109375" style="161" customWidth="1"/>
    <col min="3335" max="3335" width="6.5703125" style="161" bestFit="1" customWidth="1"/>
    <col min="3336" max="3336" width="14.7109375" style="161" customWidth="1"/>
    <col min="3337" max="3337" width="12.7109375" style="161" customWidth="1"/>
    <col min="3338" max="3338" width="15.7109375" style="161" customWidth="1"/>
    <col min="3339" max="3345" width="0" style="161" hidden="1" customWidth="1"/>
    <col min="3346" max="3346" width="38.7109375" style="161" customWidth="1"/>
    <col min="3347" max="3350" width="9.140625" style="161"/>
    <col min="3351" max="3351" width="5.5703125" style="161" customWidth="1"/>
    <col min="3352" max="3584" width="9.140625" style="161"/>
    <col min="3585" max="3586" width="0" style="161" hidden="1" customWidth="1"/>
    <col min="3587" max="3587" width="5.7109375" style="161" customWidth="1"/>
    <col min="3588" max="3588" width="0" style="161" hidden="1" customWidth="1"/>
    <col min="3589" max="3589" width="14.7109375" style="161" customWidth="1"/>
    <col min="3590" max="3590" width="72.7109375" style="161" customWidth="1"/>
    <col min="3591" max="3591" width="6.5703125" style="161" bestFit="1" customWidth="1"/>
    <col min="3592" max="3592" width="14.7109375" style="161" customWidth="1"/>
    <col min="3593" max="3593" width="12.7109375" style="161" customWidth="1"/>
    <col min="3594" max="3594" width="15.7109375" style="161" customWidth="1"/>
    <col min="3595" max="3601" width="0" style="161" hidden="1" customWidth="1"/>
    <col min="3602" max="3602" width="38.7109375" style="161" customWidth="1"/>
    <col min="3603" max="3606" width="9.140625" style="161"/>
    <col min="3607" max="3607" width="5.5703125" style="161" customWidth="1"/>
    <col min="3608" max="3840" width="9.140625" style="161"/>
    <col min="3841" max="3842" width="0" style="161" hidden="1" customWidth="1"/>
    <col min="3843" max="3843" width="5.7109375" style="161" customWidth="1"/>
    <col min="3844" max="3844" width="0" style="161" hidden="1" customWidth="1"/>
    <col min="3845" max="3845" width="14.7109375" style="161" customWidth="1"/>
    <col min="3846" max="3846" width="72.7109375" style="161" customWidth="1"/>
    <col min="3847" max="3847" width="6.5703125" style="161" bestFit="1" customWidth="1"/>
    <col min="3848" max="3848" width="14.7109375" style="161" customWidth="1"/>
    <col min="3849" max="3849" width="12.7109375" style="161" customWidth="1"/>
    <col min="3850" max="3850" width="15.7109375" style="161" customWidth="1"/>
    <col min="3851" max="3857" width="0" style="161" hidden="1" customWidth="1"/>
    <col min="3858" max="3858" width="38.7109375" style="161" customWidth="1"/>
    <col min="3859" max="3862" width="9.140625" style="161"/>
    <col min="3863" max="3863" width="5.5703125" style="161" customWidth="1"/>
    <col min="3864" max="4096" width="9.140625" style="161"/>
    <col min="4097" max="4098" width="0" style="161" hidden="1" customWidth="1"/>
    <col min="4099" max="4099" width="5.7109375" style="161" customWidth="1"/>
    <col min="4100" max="4100" width="0" style="161" hidden="1" customWidth="1"/>
    <col min="4101" max="4101" width="14.7109375" style="161" customWidth="1"/>
    <col min="4102" max="4102" width="72.7109375" style="161" customWidth="1"/>
    <col min="4103" max="4103" width="6.5703125" style="161" bestFit="1" customWidth="1"/>
    <col min="4104" max="4104" width="14.7109375" style="161" customWidth="1"/>
    <col min="4105" max="4105" width="12.7109375" style="161" customWidth="1"/>
    <col min="4106" max="4106" width="15.7109375" style="161" customWidth="1"/>
    <col min="4107" max="4113" width="0" style="161" hidden="1" customWidth="1"/>
    <col min="4114" max="4114" width="38.7109375" style="161" customWidth="1"/>
    <col min="4115" max="4118" width="9.140625" style="161"/>
    <col min="4119" max="4119" width="5.5703125" style="161" customWidth="1"/>
    <col min="4120" max="4352" width="9.140625" style="161"/>
    <col min="4353" max="4354" width="0" style="161" hidden="1" customWidth="1"/>
    <col min="4355" max="4355" width="5.7109375" style="161" customWidth="1"/>
    <col min="4356" max="4356" width="0" style="161" hidden="1" customWidth="1"/>
    <col min="4357" max="4357" width="14.7109375" style="161" customWidth="1"/>
    <col min="4358" max="4358" width="72.7109375" style="161" customWidth="1"/>
    <col min="4359" max="4359" width="6.5703125" style="161" bestFit="1" customWidth="1"/>
    <col min="4360" max="4360" width="14.7109375" style="161" customWidth="1"/>
    <col min="4361" max="4361" width="12.7109375" style="161" customWidth="1"/>
    <col min="4362" max="4362" width="15.7109375" style="161" customWidth="1"/>
    <col min="4363" max="4369" width="0" style="161" hidden="1" customWidth="1"/>
    <col min="4370" max="4370" width="38.7109375" style="161" customWidth="1"/>
    <col min="4371" max="4374" width="9.140625" style="161"/>
    <col min="4375" max="4375" width="5.5703125" style="161" customWidth="1"/>
    <col min="4376" max="4608" width="9.140625" style="161"/>
    <col min="4609" max="4610" width="0" style="161" hidden="1" customWidth="1"/>
    <col min="4611" max="4611" width="5.7109375" style="161" customWidth="1"/>
    <col min="4612" max="4612" width="0" style="161" hidden="1" customWidth="1"/>
    <col min="4613" max="4613" width="14.7109375" style="161" customWidth="1"/>
    <col min="4614" max="4614" width="72.7109375" style="161" customWidth="1"/>
    <col min="4615" max="4615" width="6.5703125" style="161" bestFit="1" customWidth="1"/>
    <col min="4616" max="4616" width="14.7109375" style="161" customWidth="1"/>
    <col min="4617" max="4617" width="12.7109375" style="161" customWidth="1"/>
    <col min="4618" max="4618" width="15.7109375" style="161" customWidth="1"/>
    <col min="4619" max="4625" width="0" style="161" hidden="1" customWidth="1"/>
    <col min="4626" max="4626" width="38.7109375" style="161" customWidth="1"/>
    <col min="4627" max="4630" width="9.140625" style="161"/>
    <col min="4631" max="4631" width="5.5703125" style="161" customWidth="1"/>
    <col min="4632" max="4864" width="9.140625" style="161"/>
    <col min="4865" max="4866" width="0" style="161" hidden="1" customWidth="1"/>
    <col min="4867" max="4867" width="5.7109375" style="161" customWidth="1"/>
    <col min="4868" max="4868" width="0" style="161" hidden="1" customWidth="1"/>
    <col min="4869" max="4869" width="14.7109375" style="161" customWidth="1"/>
    <col min="4870" max="4870" width="72.7109375" style="161" customWidth="1"/>
    <col min="4871" max="4871" width="6.5703125" style="161" bestFit="1" customWidth="1"/>
    <col min="4872" max="4872" width="14.7109375" style="161" customWidth="1"/>
    <col min="4873" max="4873" width="12.7109375" style="161" customWidth="1"/>
    <col min="4874" max="4874" width="15.7109375" style="161" customWidth="1"/>
    <col min="4875" max="4881" width="0" style="161" hidden="1" customWidth="1"/>
    <col min="4882" max="4882" width="38.7109375" style="161" customWidth="1"/>
    <col min="4883" max="4886" width="9.140625" style="161"/>
    <col min="4887" max="4887" width="5.5703125" style="161" customWidth="1"/>
    <col min="4888" max="5120" width="9.140625" style="161"/>
    <col min="5121" max="5122" width="0" style="161" hidden="1" customWidth="1"/>
    <col min="5123" max="5123" width="5.7109375" style="161" customWidth="1"/>
    <col min="5124" max="5124" width="0" style="161" hidden="1" customWidth="1"/>
    <col min="5125" max="5125" width="14.7109375" style="161" customWidth="1"/>
    <col min="5126" max="5126" width="72.7109375" style="161" customWidth="1"/>
    <col min="5127" max="5127" width="6.5703125" style="161" bestFit="1" customWidth="1"/>
    <col min="5128" max="5128" width="14.7109375" style="161" customWidth="1"/>
    <col min="5129" max="5129" width="12.7109375" style="161" customWidth="1"/>
    <col min="5130" max="5130" width="15.7109375" style="161" customWidth="1"/>
    <col min="5131" max="5137" width="0" style="161" hidden="1" customWidth="1"/>
    <col min="5138" max="5138" width="38.7109375" style="161" customWidth="1"/>
    <col min="5139" max="5142" width="9.140625" style="161"/>
    <col min="5143" max="5143" width="5.5703125" style="161" customWidth="1"/>
    <col min="5144" max="5376" width="9.140625" style="161"/>
    <col min="5377" max="5378" width="0" style="161" hidden="1" customWidth="1"/>
    <col min="5379" max="5379" width="5.7109375" style="161" customWidth="1"/>
    <col min="5380" max="5380" width="0" style="161" hidden="1" customWidth="1"/>
    <col min="5381" max="5381" width="14.7109375" style="161" customWidth="1"/>
    <col min="5382" max="5382" width="72.7109375" style="161" customWidth="1"/>
    <col min="5383" max="5383" width="6.5703125" style="161" bestFit="1" customWidth="1"/>
    <col min="5384" max="5384" width="14.7109375" style="161" customWidth="1"/>
    <col min="5385" max="5385" width="12.7109375" style="161" customWidth="1"/>
    <col min="5386" max="5386" width="15.7109375" style="161" customWidth="1"/>
    <col min="5387" max="5393" width="0" style="161" hidden="1" customWidth="1"/>
    <col min="5394" max="5394" width="38.7109375" style="161" customWidth="1"/>
    <col min="5395" max="5398" width="9.140625" style="161"/>
    <col min="5399" max="5399" width="5.5703125" style="161" customWidth="1"/>
    <col min="5400" max="5632" width="9.140625" style="161"/>
    <col min="5633" max="5634" width="0" style="161" hidden="1" customWidth="1"/>
    <col min="5635" max="5635" width="5.7109375" style="161" customWidth="1"/>
    <col min="5636" max="5636" width="0" style="161" hidden="1" customWidth="1"/>
    <col min="5637" max="5637" width="14.7109375" style="161" customWidth="1"/>
    <col min="5638" max="5638" width="72.7109375" style="161" customWidth="1"/>
    <col min="5639" max="5639" width="6.5703125" style="161" bestFit="1" customWidth="1"/>
    <col min="5640" max="5640" width="14.7109375" style="161" customWidth="1"/>
    <col min="5641" max="5641" width="12.7109375" style="161" customWidth="1"/>
    <col min="5642" max="5642" width="15.7109375" style="161" customWidth="1"/>
    <col min="5643" max="5649" width="0" style="161" hidden="1" customWidth="1"/>
    <col min="5650" max="5650" width="38.7109375" style="161" customWidth="1"/>
    <col min="5651" max="5654" width="9.140625" style="161"/>
    <col min="5655" max="5655" width="5.5703125" style="161" customWidth="1"/>
    <col min="5656" max="5888" width="9.140625" style="161"/>
    <col min="5889" max="5890" width="0" style="161" hidden="1" customWidth="1"/>
    <col min="5891" max="5891" width="5.7109375" style="161" customWidth="1"/>
    <col min="5892" max="5892" width="0" style="161" hidden="1" customWidth="1"/>
    <col min="5893" max="5893" width="14.7109375" style="161" customWidth="1"/>
    <col min="5894" max="5894" width="72.7109375" style="161" customWidth="1"/>
    <col min="5895" max="5895" width="6.5703125" style="161" bestFit="1" customWidth="1"/>
    <col min="5896" max="5896" width="14.7109375" style="161" customWidth="1"/>
    <col min="5897" max="5897" width="12.7109375" style="161" customWidth="1"/>
    <col min="5898" max="5898" width="15.7109375" style="161" customWidth="1"/>
    <col min="5899" max="5905" width="0" style="161" hidden="1" customWidth="1"/>
    <col min="5906" max="5906" width="38.7109375" style="161" customWidth="1"/>
    <col min="5907" max="5910" width="9.140625" style="161"/>
    <col min="5911" max="5911" width="5.5703125" style="161" customWidth="1"/>
    <col min="5912" max="6144" width="9.140625" style="161"/>
    <col min="6145" max="6146" width="0" style="161" hidden="1" customWidth="1"/>
    <col min="6147" max="6147" width="5.7109375" style="161" customWidth="1"/>
    <col min="6148" max="6148" width="0" style="161" hidden="1" customWidth="1"/>
    <col min="6149" max="6149" width="14.7109375" style="161" customWidth="1"/>
    <col min="6150" max="6150" width="72.7109375" style="161" customWidth="1"/>
    <col min="6151" max="6151" width="6.5703125" style="161" bestFit="1" customWidth="1"/>
    <col min="6152" max="6152" width="14.7109375" style="161" customWidth="1"/>
    <col min="6153" max="6153" width="12.7109375" style="161" customWidth="1"/>
    <col min="6154" max="6154" width="15.7109375" style="161" customWidth="1"/>
    <col min="6155" max="6161" width="0" style="161" hidden="1" customWidth="1"/>
    <col min="6162" max="6162" width="38.7109375" style="161" customWidth="1"/>
    <col min="6163" max="6166" width="9.140625" style="161"/>
    <col min="6167" max="6167" width="5.5703125" style="161" customWidth="1"/>
    <col min="6168" max="6400" width="9.140625" style="161"/>
    <col min="6401" max="6402" width="0" style="161" hidden="1" customWidth="1"/>
    <col min="6403" max="6403" width="5.7109375" style="161" customWidth="1"/>
    <col min="6404" max="6404" width="0" style="161" hidden="1" customWidth="1"/>
    <col min="6405" max="6405" width="14.7109375" style="161" customWidth="1"/>
    <col min="6406" max="6406" width="72.7109375" style="161" customWidth="1"/>
    <col min="6407" max="6407" width="6.5703125" style="161" bestFit="1" customWidth="1"/>
    <col min="6408" max="6408" width="14.7109375" style="161" customWidth="1"/>
    <col min="6409" max="6409" width="12.7109375" style="161" customWidth="1"/>
    <col min="6410" max="6410" width="15.7109375" style="161" customWidth="1"/>
    <col min="6411" max="6417" width="0" style="161" hidden="1" customWidth="1"/>
    <col min="6418" max="6418" width="38.7109375" style="161" customWidth="1"/>
    <col min="6419" max="6422" width="9.140625" style="161"/>
    <col min="6423" max="6423" width="5.5703125" style="161" customWidth="1"/>
    <col min="6424" max="6656" width="9.140625" style="161"/>
    <col min="6657" max="6658" width="0" style="161" hidden="1" customWidth="1"/>
    <col min="6659" max="6659" width="5.7109375" style="161" customWidth="1"/>
    <col min="6660" max="6660" width="0" style="161" hidden="1" customWidth="1"/>
    <col min="6661" max="6661" width="14.7109375" style="161" customWidth="1"/>
    <col min="6662" max="6662" width="72.7109375" style="161" customWidth="1"/>
    <col min="6663" max="6663" width="6.5703125" style="161" bestFit="1" customWidth="1"/>
    <col min="6664" max="6664" width="14.7109375" style="161" customWidth="1"/>
    <col min="6665" max="6665" width="12.7109375" style="161" customWidth="1"/>
    <col min="6666" max="6666" width="15.7109375" style="161" customWidth="1"/>
    <col min="6667" max="6673" width="0" style="161" hidden="1" customWidth="1"/>
    <col min="6674" max="6674" width="38.7109375" style="161" customWidth="1"/>
    <col min="6675" max="6678" width="9.140625" style="161"/>
    <col min="6679" max="6679" width="5.5703125" style="161" customWidth="1"/>
    <col min="6680" max="6912" width="9.140625" style="161"/>
    <col min="6913" max="6914" width="0" style="161" hidden="1" customWidth="1"/>
    <col min="6915" max="6915" width="5.7109375" style="161" customWidth="1"/>
    <col min="6916" max="6916" width="0" style="161" hidden="1" customWidth="1"/>
    <col min="6917" max="6917" width="14.7109375" style="161" customWidth="1"/>
    <col min="6918" max="6918" width="72.7109375" style="161" customWidth="1"/>
    <col min="6919" max="6919" width="6.5703125" style="161" bestFit="1" customWidth="1"/>
    <col min="6920" max="6920" width="14.7109375" style="161" customWidth="1"/>
    <col min="6921" max="6921" width="12.7109375" style="161" customWidth="1"/>
    <col min="6922" max="6922" width="15.7109375" style="161" customWidth="1"/>
    <col min="6923" max="6929" width="0" style="161" hidden="1" customWidth="1"/>
    <col min="6930" max="6930" width="38.7109375" style="161" customWidth="1"/>
    <col min="6931" max="6934" width="9.140625" style="161"/>
    <col min="6935" max="6935" width="5.5703125" style="161" customWidth="1"/>
    <col min="6936" max="7168" width="9.140625" style="161"/>
    <col min="7169" max="7170" width="0" style="161" hidden="1" customWidth="1"/>
    <col min="7171" max="7171" width="5.7109375" style="161" customWidth="1"/>
    <col min="7172" max="7172" width="0" style="161" hidden="1" customWidth="1"/>
    <col min="7173" max="7173" width="14.7109375" style="161" customWidth="1"/>
    <col min="7174" max="7174" width="72.7109375" style="161" customWidth="1"/>
    <col min="7175" max="7175" width="6.5703125" style="161" bestFit="1" customWidth="1"/>
    <col min="7176" max="7176" width="14.7109375" style="161" customWidth="1"/>
    <col min="7177" max="7177" width="12.7109375" style="161" customWidth="1"/>
    <col min="7178" max="7178" width="15.7109375" style="161" customWidth="1"/>
    <col min="7179" max="7185" width="0" style="161" hidden="1" customWidth="1"/>
    <col min="7186" max="7186" width="38.7109375" style="161" customWidth="1"/>
    <col min="7187" max="7190" width="9.140625" style="161"/>
    <col min="7191" max="7191" width="5.5703125" style="161" customWidth="1"/>
    <col min="7192" max="7424" width="9.140625" style="161"/>
    <col min="7425" max="7426" width="0" style="161" hidden="1" customWidth="1"/>
    <col min="7427" max="7427" width="5.7109375" style="161" customWidth="1"/>
    <col min="7428" max="7428" width="0" style="161" hidden="1" customWidth="1"/>
    <col min="7429" max="7429" width="14.7109375" style="161" customWidth="1"/>
    <col min="7430" max="7430" width="72.7109375" style="161" customWidth="1"/>
    <col min="7431" max="7431" width="6.5703125" style="161" bestFit="1" customWidth="1"/>
    <col min="7432" max="7432" width="14.7109375" style="161" customWidth="1"/>
    <col min="7433" max="7433" width="12.7109375" style="161" customWidth="1"/>
    <col min="7434" max="7434" width="15.7109375" style="161" customWidth="1"/>
    <col min="7435" max="7441" width="0" style="161" hidden="1" customWidth="1"/>
    <col min="7442" max="7442" width="38.7109375" style="161" customWidth="1"/>
    <col min="7443" max="7446" width="9.140625" style="161"/>
    <col min="7447" max="7447" width="5.5703125" style="161" customWidth="1"/>
    <col min="7448" max="7680" width="9.140625" style="161"/>
    <col min="7681" max="7682" width="0" style="161" hidden="1" customWidth="1"/>
    <col min="7683" max="7683" width="5.7109375" style="161" customWidth="1"/>
    <col min="7684" max="7684" width="0" style="161" hidden="1" customWidth="1"/>
    <col min="7685" max="7685" width="14.7109375" style="161" customWidth="1"/>
    <col min="7686" max="7686" width="72.7109375" style="161" customWidth="1"/>
    <col min="7687" max="7687" width="6.5703125" style="161" bestFit="1" customWidth="1"/>
    <col min="7688" max="7688" width="14.7109375" style="161" customWidth="1"/>
    <col min="7689" max="7689" width="12.7109375" style="161" customWidth="1"/>
    <col min="7690" max="7690" width="15.7109375" style="161" customWidth="1"/>
    <col min="7691" max="7697" width="0" style="161" hidden="1" customWidth="1"/>
    <col min="7698" max="7698" width="38.7109375" style="161" customWidth="1"/>
    <col min="7699" max="7702" width="9.140625" style="161"/>
    <col min="7703" max="7703" width="5.5703125" style="161" customWidth="1"/>
    <col min="7704" max="7936" width="9.140625" style="161"/>
    <col min="7937" max="7938" width="0" style="161" hidden="1" customWidth="1"/>
    <col min="7939" max="7939" width="5.7109375" style="161" customWidth="1"/>
    <col min="7940" max="7940" width="0" style="161" hidden="1" customWidth="1"/>
    <col min="7941" max="7941" width="14.7109375" style="161" customWidth="1"/>
    <col min="7942" max="7942" width="72.7109375" style="161" customWidth="1"/>
    <col min="7943" max="7943" width="6.5703125" style="161" bestFit="1" customWidth="1"/>
    <col min="7944" max="7944" width="14.7109375" style="161" customWidth="1"/>
    <col min="7945" max="7945" width="12.7109375" style="161" customWidth="1"/>
    <col min="7946" max="7946" width="15.7109375" style="161" customWidth="1"/>
    <col min="7947" max="7953" width="0" style="161" hidden="1" customWidth="1"/>
    <col min="7954" max="7954" width="38.7109375" style="161" customWidth="1"/>
    <col min="7955" max="7958" width="9.140625" style="161"/>
    <col min="7959" max="7959" width="5.5703125" style="161" customWidth="1"/>
    <col min="7960" max="8192" width="9.140625" style="161"/>
    <col min="8193" max="8194" width="0" style="161" hidden="1" customWidth="1"/>
    <col min="8195" max="8195" width="5.7109375" style="161" customWidth="1"/>
    <col min="8196" max="8196" width="0" style="161" hidden="1" customWidth="1"/>
    <col min="8197" max="8197" width="14.7109375" style="161" customWidth="1"/>
    <col min="8198" max="8198" width="72.7109375" style="161" customWidth="1"/>
    <col min="8199" max="8199" width="6.5703125" style="161" bestFit="1" customWidth="1"/>
    <col min="8200" max="8200" width="14.7109375" style="161" customWidth="1"/>
    <col min="8201" max="8201" width="12.7109375" style="161" customWidth="1"/>
    <col min="8202" max="8202" width="15.7109375" style="161" customWidth="1"/>
    <col min="8203" max="8209" width="0" style="161" hidden="1" customWidth="1"/>
    <col min="8210" max="8210" width="38.7109375" style="161" customWidth="1"/>
    <col min="8211" max="8214" width="9.140625" style="161"/>
    <col min="8215" max="8215" width="5.5703125" style="161" customWidth="1"/>
    <col min="8216" max="8448" width="9.140625" style="161"/>
    <col min="8449" max="8450" width="0" style="161" hidden="1" customWidth="1"/>
    <col min="8451" max="8451" width="5.7109375" style="161" customWidth="1"/>
    <col min="8452" max="8452" width="0" style="161" hidden="1" customWidth="1"/>
    <col min="8453" max="8453" width="14.7109375" style="161" customWidth="1"/>
    <col min="8454" max="8454" width="72.7109375" style="161" customWidth="1"/>
    <col min="8455" max="8455" width="6.5703125" style="161" bestFit="1" customWidth="1"/>
    <col min="8456" max="8456" width="14.7109375" style="161" customWidth="1"/>
    <col min="8457" max="8457" width="12.7109375" style="161" customWidth="1"/>
    <col min="8458" max="8458" width="15.7109375" style="161" customWidth="1"/>
    <col min="8459" max="8465" width="0" style="161" hidden="1" customWidth="1"/>
    <col min="8466" max="8466" width="38.7109375" style="161" customWidth="1"/>
    <col min="8467" max="8470" width="9.140625" style="161"/>
    <col min="8471" max="8471" width="5.5703125" style="161" customWidth="1"/>
    <col min="8472" max="8704" width="9.140625" style="161"/>
    <col min="8705" max="8706" width="0" style="161" hidden="1" customWidth="1"/>
    <col min="8707" max="8707" width="5.7109375" style="161" customWidth="1"/>
    <col min="8708" max="8708" width="0" style="161" hidden="1" customWidth="1"/>
    <col min="8709" max="8709" width="14.7109375" style="161" customWidth="1"/>
    <col min="8710" max="8710" width="72.7109375" style="161" customWidth="1"/>
    <col min="8711" max="8711" width="6.5703125" style="161" bestFit="1" customWidth="1"/>
    <col min="8712" max="8712" width="14.7109375" style="161" customWidth="1"/>
    <col min="8713" max="8713" width="12.7109375" style="161" customWidth="1"/>
    <col min="8714" max="8714" width="15.7109375" style="161" customWidth="1"/>
    <col min="8715" max="8721" width="0" style="161" hidden="1" customWidth="1"/>
    <col min="8722" max="8722" width="38.7109375" style="161" customWidth="1"/>
    <col min="8723" max="8726" width="9.140625" style="161"/>
    <col min="8727" max="8727" width="5.5703125" style="161" customWidth="1"/>
    <col min="8728" max="8960" width="9.140625" style="161"/>
    <col min="8961" max="8962" width="0" style="161" hidden="1" customWidth="1"/>
    <col min="8963" max="8963" width="5.7109375" style="161" customWidth="1"/>
    <col min="8964" max="8964" width="0" style="161" hidden="1" customWidth="1"/>
    <col min="8965" max="8965" width="14.7109375" style="161" customWidth="1"/>
    <col min="8966" max="8966" width="72.7109375" style="161" customWidth="1"/>
    <col min="8967" max="8967" width="6.5703125" style="161" bestFit="1" customWidth="1"/>
    <col min="8968" max="8968" width="14.7109375" style="161" customWidth="1"/>
    <col min="8969" max="8969" width="12.7109375" style="161" customWidth="1"/>
    <col min="8970" max="8970" width="15.7109375" style="161" customWidth="1"/>
    <col min="8971" max="8977" width="0" style="161" hidden="1" customWidth="1"/>
    <col min="8978" max="8978" width="38.7109375" style="161" customWidth="1"/>
    <col min="8979" max="8982" width="9.140625" style="161"/>
    <col min="8983" max="8983" width="5.5703125" style="161" customWidth="1"/>
    <col min="8984" max="9216" width="9.140625" style="161"/>
    <col min="9217" max="9218" width="0" style="161" hidden="1" customWidth="1"/>
    <col min="9219" max="9219" width="5.7109375" style="161" customWidth="1"/>
    <col min="9220" max="9220" width="0" style="161" hidden="1" customWidth="1"/>
    <col min="9221" max="9221" width="14.7109375" style="161" customWidth="1"/>
    <col min="9222" max="9222" width="72.7109375" style="161" customWidth="1"/>
    <col min="9223" max="9223" width="6.5703125" style="161" bestFit="1" customWidth="1"/>
    <col min="9224" max="9224" width="14.7109375" style="161" customWidth="1"/>
    <col min="9225" max="9225" width="12.7109375" style="161" customWidth="1"/>
    <col min="9226" max="9226" width="15.7109375" style="161" customWidth="1"/>
    <col min="9227" max="9233" width="0" style="161" hidden="1" customWidth="1"/>
    <col min="9234" max="9234" width="38.7109375" style="161" customWidth="1"/>
    <col min="9235" max="9238" width="9.140625" style="161"/>
    <col min="9239" max="9239" width="5.5703125" style="161" customWidth="1"/>
    <col min="9240" max="9472" width="9.140625" style="161"/>
    <col min="9473" max="9474" width="0" style="161" hidden="1" customWidth="1"/>
    <col min="9475" max="9475" width="5.7109375" style="161" customWidth="1"/>
    <col min="9476" max="9476" width="0" style="161" hidden="1" customWidth="1"/>
    <col min="9477" max="9477" width="14.7109375" style="161" customWidth="1"/>
    <col min="9478" max="9478" width="72.7109375" style="161" customWidth="1"/>
    <col min="9479" max="9479" width="6.5703125" style="161" bestFit="1" customWidth="1"/>
    <col min="9480" max="9480" width="14.7109375" style="161" customWidth="1"/>
    <col min="9481" max="9481" width="12.7109375" style="161" customWidth="1"/>
    <col min="9482" max="9482" width="15.7109375" style="161" customWidth="1"/>
    <col min="9483" max="9489" width="0" style="161" hidden="1" customWidth="1"/>
    <col min="9490" max="9490" width="38.7109375" style="161" customWidth="1"/>
    <col min="9491" max="9494" width="9.140625" style="161"/>
    <col min="9495" max="9495" width="5.5703125" style="161" customWidth="1"/>
    <col min="9496" max="9728" width="9.140625" style="161"/>
    <col min="9729" max="9730" width="0" style="161" hidden="1" customWidth="1"/>
    <col min="9731" max="9731" width="5.7109375" style="161" customWidth="1"/>
    <col min="9732" max="9732" width="0" style="161" hidden="1" customWidth="1"/>
    <col min="9733" max="9733" width="14.7109375" style="161" customWidth="1"/>
    <col min="9734" max="9734" width="72.7109375" style="161" customWidth="1"/>
    <col min="9735" max="9735" width="6.5703125" style="161" bestFit="1" customWidth="1"/>
    <col min="9736" max="9736" width="14.7109375" style="161" customWidth="1"/>
    <col min="9737" max="9737" width="12.7109375" style="161" customWidth="1"/>
    <col min="9738" max="9738" width="15.7109375" style="161" customWidth="1"/>
    <col min="9739" max="9745" width="0" style="161" hidden="1" customWidth="1"/>
    <col min="9746" max="9746" width="38.7109375" style="161" customWidth="1"/>
    <col min="9747" max="9750" width="9.140625" style="161"/>
    <col min="9751" max="9751" width="5.5703125" style="161" customWidth="1"/>
    <col min="9752" max="9984" width="9.140625" style="161"/>
    <col min="9985" max="9986" width="0" style="161" hidden="1" customWidth="1"/>
    <col min="9987" max="9987" width="5.7109375" style="161" customWidth="1"/>
    <col min="9988" max="9988" width="0" style="161" hidden="1" customWidth="1"/>
    <col min="9989" max="9989" width="14.7109375" style="161" customWidth="1"/>
    <col min="9990" max="9990" width="72.7109375" style="161" customWidth="1"/>
    <col min="9991" max="9991" width="6.5703125" style="161" bestFit="1" customWidth="1"/>
    <col min="9992" max="9992" width="14.7109375" style="161" customWidth="1"/>
    <col min="9993" max="9993" width="12.7109375" style="161" customWidth="1"/>
    <col min="9994" max="9994" width="15.7109375" style="161" customWidth="1"/>
    <col min="9995" max="10001" width="0" style="161" hidden="1" customWidth="1"/>
    <col min="10002" max="10002" width="38.7109375" style="161" customWidth="1"/>
    <col min="10003" max="10006" width="9.140625" style="161"/>
    <col min="10007" max="10007" width="5.5703125" style="161" customWidth="1"/>
    <col min="10008" max="10240" width="9.140625" style="161"/>
    <col min="10241" max="10242" width="0" style="161" hidden="1" customWidth="1"/>
    <col min="10243" max="10243" width="5.7109375" style="161" customWidth="1"/>
    <col min="10244" max="10244" width="0" style="161" hidden="1" customWidth="1"/>
    <col min="10245" max="10245" width="14.7109375" style="161" customWidth="1"/>
    <col min="10246" max="10246" width="72.7109375" style="161" customWidth="1"/>
    <col min="10247" max="10247" width="6.5703125" style="161" bestFit="1" customWidth="1"/>
    <col min="10248" max="10248" width="14.7109375" style="161" customWidth="1"/>
    <col min="10249" max="10249" width="12.7109375" style="161" customWidth="1"/>
    <col min="10250" max="10250" width="15.7109375" style="161" customWidth="1"/>
    <col min="10251" max="10257" width="0" style="161" hidden="1" customWidth="1"/>
    <col min="10258" max="10258" width="38.7109375" style="161" customWidth="1"/>
    <col min="10259" max="10262" width="9.140625" style="161"/>
    <col min="10263" max="10263" width="5.5703125" style="161" customWidth="1"/>
    <col min="10264" max="10496" width="9.140625" style="161"/>
    <col min="10497" max="10498" width="0" style="161" hidden="1" customWidth="1"/>
    <col min="10499" max="10499" width="5.7109375" style="161" customWidth="1"/>
    <col min="10500" max="10500" width="0" style="161" hidden="1" customWidth="1"/>
    <col min="10501" max="10501" width="14.7109375" style="161" customWidth="1"/>
    <col min="10502" max="10502" width="72.7109375" style="161" customWidth="1"/>
    <col min="10503" max="10503" width="6.5703125" style="161" bestFit="1" customWidth="1"/>
    <col min="10504" max="10504" width="14.7109375" style="161" customWidth="1"/>
    <col min="10505" max="10505" width="12.7109375" style="161" customWidth="1"/>
    <col min="10506" max="10506" width="15.7109375" style="161" customWidth="1"/>
    <col min="10507" max="10513" width="0" style="161" hidden="1" customWidth="1"/>
    <col min="10514" max="10514" width="38.7109375" style="161" customWidth="1"/>
    <col min="10515" max="10518" width="9.140625" style="161"/>
    <col min="10519" max="10519" width="5.5703125" style="161" customWidth="1"/>
    <col min="10520" max="10752" width="9.140625" style="161"/>
    <col min="10753" max="10754" width="0" style="161" hidden="1" customWidth="1"/>
    <col min="10755" max="10755" width="5.7109375" style="161" customWidth="1"/>
    <col min="10756" max="10756" width="0" style="161" hidden="1" customWidth="1"/>
    <col min="10757" max="10757" width="14.7109375" style="161" customWidth="1"/>
    <col min="10758" max="10758" width="72.7109375" style="161" customWidth="1"/>
    <col min="10759" max="10759" width="6.5703125" style="161" bestFit="1" customWidth="1"/>
    <col min="10760" max="10760" width="14.7109375" style="161" customWidth="1"/>
    <col min="10761" max="10761" width="12.7109375" style="161" customWidth="1"/>
    <col min="10762" max="10762" width="15.7109375" style="161" customWidth="1"/>
    <col min="10763" max="10769" width="0" style="161" hidden="1" customWidth="1"/>
    <col min="10770" max="10770" width="38.7109375" style="161" customWidth="1"/>
    <col min="10771" max="10774" width="9.140625" style="161"/>
    <col min="10775" max="10775" width="5.5703125" style="161" customWidth="1"/>
    <col min="10776" max="11008" width="9.140625" style="161"/>
    <col min="11009" max="11010" width="0" style="161" hidden="1" customWidth="1"/>
    <col min="11011" max="11011" width="5.7109375" style="161" customWidth="1"/>
    <col min="11012" max="11012" width="0" style="161" hidden="1" customWidth="1"/>
    <col min="11013" max="11013" width="14.7109375" style="161" customWidth="1"/>
    <col min="11014" max="11014" width="72.7109375" style="161" customWidth="1"/>
    <col min="11015" max="11015" width="6.5703125" style="161" bestFit="1" customWidth="1"/>
    <col min="11016" max="11016" width="14.7109375" style="161" customWidth="1"/>
    <col min="11017" max="11017" width="12.7109375" style="161" customWidth="1"/>
    <col min="11018" max="11018" width="15.7109375" style="161" customWidth="1"/>
    <col min="11019" max="11025" width="0" style="161" hidden="1" customWidth="1"/>
    <col min="11026" max="11026" width="38.7109375" style="161" customWidth="1"/>
    <col min="11027" max="11030" width="9.140625" style="161"/>
    <col min="11031" max="11031" width="5.5703125" style="161" customWidth="1"/>
    <col min="11032" max="11264" width="9.140625" style="161"/>
    <col min="11265" max="11266" width="0" style="161" hidden="1" customWidth="1"/>
    <col min="11267" max="11267" width="5.7109375" style="161" customWidth="1"/>
    <col min="11268" max="11268" width="0" style="161" hidden="1" customWidth="1"/>
    <col min="11269" max="11269" width="14.7109375" style="161" customWidth="1"/>
    <col min="11270" max="11270" width="72.7109375" style="161" customWidth="1"/>
    <col min="11271" max="11271" width="6.5703125" style="161" bestFit="1" customWidth="1"/>
    <col min="11272" max="11272" width="14.7109375" style="161" customWidth="1"/>
    <col min="11273" max="11273" width="12.7109375" style="161" customWidth="1"/>
    <col min="11274" max="11274" width="15.7109375" style="161" customWidth="1"/>
    <col min="11275" max="11281" width="0" style="161" hidden="1" customWidth="1"/>
    <col min="11282" max="11282" width="38.7109375" style="161" customWidth="1"/>
    <col min="11283" max="11286" width="9.140625" style="161"/>
    <col min="11287" max="11287" width="5.5703125" style="161" customWidth="1"/>
    <col min="11288" max="11520" width="9.140625" style="161"/>
    <col min="11521" max="11522" width="0" style="161" hidden="1" customWidth="1"/>
    <col min="11523" max="11523" width="5.7109375" style="161" customWidth="1"/>
    <col min="11524" max="11524" width="0" style="161" hidden="1" customWidth="1"/>
    <col min="11525" max="11525" width="14.7109375" style="161" customWidth="1"/>
    <col min="11526" max="11526" width="72.7109375" style="161" customWidth="1"/>
    <col min="11527" max="11527" width="6.5703125" style="161" bestFit="1" customWidth="1"/>
    <col min="11528" max="11528" width="14.7109375" style="161" customWidth="1"/>
    <col min="11529" max="11529" width="12.7109375" style="161" customWidth="1"/>
    <col min="11530" max="11530" width="15.7109375" style="161" customWidth="1"/>
    <col min="11531" max="11537" width="0" style="161" hidden="1" customWidth="1"/>
    <col min="11538" max="11538" width="38.7109375" style="161" customWidth="1"/>
    <col min="11539" max="11542" width="9.140625" style="161"/>
    <col min="11543" max="11543" width="5.5703125" style="161" customWidth="1"/>
    <col min="11544" max="11776" width="9.140625" style="161"/>
    <col min="11777" max="11778" width="0" style="161" hidden="1" customWidth="1"/>
    <col min="11779" max="11779" width="5.7109375" style="161" customWidth="1"/>
    <col min="11780" max="11780" width="0" style="161" hidden="1" customWidth="1"/>
    <col min="11781" max="11781" width="14.7109375" style="161" customWidth="1"/>
    <col min="11782" max="11782" width="72.7109375" style="161" customWidth="1"/>
    <col min="11783" max="11783" width="6.5703125" style="161" bestFit="1" customWidth="1"/>
    <col min="11784" max="11784" width="14.7109375" style="161" customWidth="1"/>
    <col min="11785" max="11785" width="12.7109375" style="161" customWidth="1"/>
    <col min="11786" max="11786" width="15.7109375" style="161" customWidth="1"/>
    <col min="11787" max="11793" width="0" style="161" hidden="1" customWidth="1"/>
    <col min="11794" max="11794" width="38.7109375" style="161" customWidth="1"/>
    <col min="11795" max="11798" width="9.140625" style="161"/>
    <col min="11799" max="11799" width="5.5703125" style="161" customWidth="1"/>
    <col min="11800" max="12032" width="9.140625" style="161"/>
    <col min="12033" max="12034" width="0" style="161" hidden="1" customWidth="1"/>
    <col min="12035" max="12035" width="5.7109375" style="161" customWidth="1"/>
    <col min="12036" max="12036" width="0" style="161" hidden="1" customWidth="1"/>
    <col min="12037" max="12037" width="14.7109375" style="161" customWidth="1"/>
    <col min="12038" max="12038" width="72.7109375" style="161" customWidth="1"/>
    <col min="12039" max="12039" width="6.5703125" style="161" bestFit="1" customWidth="1"/>
    <col min="12040" max="12040" width="14.7109375" style="161" customWidth="1"/>
    <col min="12041" max="12041" width="12.7109375" style="161" customWidth="1"/>
    <col min="12042" max="12042" width="15.7109375" style="161" customWidth="1"/>
    <col min="12043" max="12049" width="0" style="161" hidden="1" customWidth="1"/>
    <col min="12050" max="12050" width="38.7109375" style="161" customWidth="1"/>
    <col min="12051" max="12054" width="9.140625" style="161"/>
    <col min="12055" max="12055" width="5.5703125" style="161" customWidth="1"/>
    <col min="12056" max="12288" width="9.140625" style="161"/>
    <col min="12289" max="12290" width="0" style="161" hidden="1" customWidth="1"/>
    <col min="12291" max="12291" width="5.7109375" style="161" customWidth="1"/>
    <col min="12292" max="12292" width="0" style="161" hidden="1" customWidth="1"/>
    <col min="12293" max="12293" width="14.7109375" style="161" customWidth="1"/>
    <col min="12294" max="12294" width="72.7109375" style="161" customWidth="1"/>
    <col min="12295" max="12295" width="6.5703125" style="161" bestFit="1" customWidth="1"/>
    <col min="12296" max="12296" width="14.7109375" style="161" customWidth="1"/>
    <col min="12297" max="12297" width="12.7109375" style="161" customWidth="1"/>
    <col min="12298" max="12298" width="15.7109375" style="161" customWidth="1"/>
    <col min="12299" max="12305" width="0" style="161" hidden="1" customWidth="1"/>
    <col min="12306" max="12306" width="38.7109375" style="161" customWidth="1"/>
    <col min="12307" max="12310" width="9.140625" style="161"/>
    <col min="12311" max="12311" width="5.5703125" style="161" customWidth="1"/>
    <col min="12312" max="12544" width="9.140625" style="161"/>
    <col min="12545" max="12546" width="0" style="161" hidden="1" customWidth="1"/>
    <col min="12547" max="12547" width="5.7109375" style="161" customWidth="1"/>
    <col min="12548" max="12548" width="0" style="161" hidden="1" customWidth="1"/>
    <col min="12549" max="12549" width="14.7109375" style="161" customWidth="1"/>
    <col min="12550" max="12550" width="72.7109375" style="161" customWidth="1"/>
    <col min="12551" max="12551" width="6.5703125" style="161" bestFit="1" customWidth="1"/>
    <col min="12552" max="12552" width="14.7109375" style="161" customWidth="1"/>
    <col min="12553" max="12553" width="12.7109375" style="161" customWidth="1"/>
    <col min="12554" max="12554" width="15.7109375" style="161" customWidth="1"/>
    <col min="12555" max="12561" width="0" style="161" hidden="1" customWidth="1"/>
    <col min="12562" max="12562" width="38.7109375" style="161" customWidth="1"/>
    <col min="12563" max="12566" width="9.140625" style="161"/>
    <col min="12567" max="12567" width="5.5703125" style="161" customWidth="1"/>
    <col min="12568" max="12800" width="9.140625" style="161"/>
    <col min="12801" max="12802" width="0" style="161" hidden="1" customWidth="1"/>
    <col min="12803" max="12803" width="5.7109375" style="161" customWidth="1"/>
    <col min="12804" max="12804" width="0" style="161" hidden="1" customWidth="1"/>
    <col min="12805" max="12805" width="14.7109375" style="161" customWidth="1"/>
    <col min="12806" max="12806" width="72.7109375" style="161" customWidth="1"/>
    <col min="12807" max="12807" width="6.5703125" style="161" bestFit="1" customWidth="1"/>
    <col min="12808" max="12808" width="14.7109375" style="161" customWidth="1"/>
    <col min="12809" max="12809" width="12.7109375" style="161" customWidth="1"/>
    <col min="12810" max="12810" width="15.7109375" style="161" customWidth="1"/>
    <col min="12811" max="12817" width="0" style="161" hidden="1" customWidth="1"/>
    <col min="12818" max="12818" width="38.7109375" style="161" customWidth="1"/>
    <col min="12819" max="12822" width="9.140625" style="161"/>
    <col min="12823" max="12823" width="5.5703125" style="161" customWidth="1"/>
    <col min="12824" max="13056" width="9.140625" style="161"/>
    <col min="13057" max="13058" width="0" style="161" hidden="1" customWidth="1"/>
    <col min="13059" max="13059" width="5.7109375" style="161" customWidth="1"/>
    <col min="13060" max="13060" width="0" style="161" hidden="1" customWidth="1"/>
    <col min="13061" max="13061" width="14.7109375" style="161" customWidth="1"/>
    <col min="13062" max="13062" width="72.7109375" style="161" customWidth="1"/>
    <col min="13063" max="13063" width="6.5703125" style="161" bestFit="1" customWidth="1"/>
    <col min="13064" max="13064" width="14.7109375" style="161" customWidth="1"/>
    <col min="13065" max="13065" width="12.7109375" style="161" customWidth="1"/>
    <col min="13066" max="13066" width="15.7109375" style="161" customWidth="1"/>
    <col min="13067" max="13073" width="0" style="161" hidden="1" customWidth="1"/>
    <col min="13074" max="13074" width="38.7109375" style="161" customWidth="1"/>
    <col min="13075" max="13078" width="9.140625" style="161"/>
    <col min="13079" max="13079" width="5.5703125" style="161" customWidth="1"/>
    <col min="13080" max="13312" width="9.140625" style="161"/>
    <col min="13313" max="13314" width="0" style="161" hidden="1" customWidth="1"/>
    <col min="13315" max="13315" width="5.7109375" style="161" customWidth="1"/>
    <col min="13316" max="13316" width="0" style="161" hidden="1" customWidth="1"/>
    <col min="13317" max="13317" width="14.7109375" style="161" customWidth="1"/>
    <col min="13318" max="13318" width="72.7109375" style="161" customWidth="1"/>
    <col min="13319" max="13319" width="6.5703125" style="161" bestFit="1" customWidth="1"/>
    <col min="13320" max="13320" width="14.7109375" style="161" customWidth="1"/>
    <col min="13321" max="13321" width="12.7109375" style="161" customWidth="1"/>
    <col min="13322" max="13322" width="15.7109375" style="161" customWidth="1"/>
    <col min="13323" max="13329" width="0" style="161" hidden="1" customWidth="1"/>
    <col min="13330" max="13330" width="38.7109375" style="161" customWidth="1"/>
    <col min="13331" max="13334" width="9.140625" style="161"/>
    <col min="13335" max="13335" width="5.5703125" style="161" customWidth="1"/>
    <col min="13336" max="13568" width="9.140625" style="161"/>
    <col min="13569" max="13570" width="0" style="161" hidden="1" customWidth="1"/>
    <col min="13571" max="13571" width="5.7109375" style="161" customWidth="1"/>
    <col min="13572" max="13572" width="0" style="161" hidden="1" customWidth="1"/>
    <col min="13573" max="13573" width="14.7109375" style="161" customWidth="1"/>
    <col min="13574" max="13574" width="72.7109375" style="161" customWidth="1"/>
    <col min="13575" max="13575" width="6.5703125" style="161" bestFit="1" customWidth="1"/>
    <col min="13576" max="13576" width="14.7109375" style="161" customWidth="1"/>
    <col min="13577" max="13577" width="12.7109375" style="161" customWidth="1"/>
    <col min="13578" max="13578" width="15.7109375" style="161" customWidth="1"/>
    <col min="13579" max="13585" width="0" style="161" hidden="1" customWidth="1"/>
    <col min="13586" max="13586" width="38.7109375" style="161" customWidth="1"/>
    <col min="13587" max="13590" width="9.140625" style="161"/>
    <col min="13591" max="13591" width="5.5703125" style="161" customWidth="1"/>
    <col min="13592" max="13824" width="9.140625" style="161"/>
    <col min="13825" max="13826" width="0" style="161" hidden="1" customWidth="1"/>
    <col min="13827" max="13827" width="5.7109375" style="161" customWidth="1"/>
    <col min="13828" max="13828" width="0" style="161" hidden="1" customWidth="1"/>
    <col min="13829" max="13829" width="14.7109375" style="161" customWidth="1"/>
    <col min="13830" max="13830" width="72.7109375" style="161" customWidth="1"/>
    <col min="13831" max="13831" width="6.5703125" style="161" bestFit="1" customWidth="1"/>
    <col min="13832" max="13832" width="14.7109375" style="161" customWidth="1"/>
    <col min="13833" max="13833" width="12.7109375" style="161" customWidth="1"/>
    <col min="13834" max="13834" width="15.7109375" style="161" customWidth="1"/>
    <col min="13835" max="13841" width="0" style="161" hidden="1" customWidth="1"/>
    <col min="13842" max="13842" width="38.7109375" style="161" customWidth="1"/>
    <col min="13843" max="13846" width="9.140625" style="161"/>
    <col min="13847" max="13847" width="5.5703125" style="161" customWidth="1"/>
    <col min="13848" max="14080" width="9.140625" style="161"/>
    <col min="14081" max="14082" width="0" style="161" hidden="1" customWidth="1"/>
    <col min="14083" max="14083" width="5.7109375" style="161" customWidth="1"/>
    <col min="14084" max="14084" width="0" style="161" hidden="1" customWidth="1"/>
    <col min="14085" max="14085" width="14.7109375" style="161" customWidth="1"/>
    <col min="14086" max="14086" width="72.7109375" style="161" customWidth="1"/>
    <col min="14087" max="14087" width="6.5703125" style="161" bestFit="1" customWidth="1"/>
    <col min="14088" max="14088" width="14.7109375" style="161" customWidth="1"/>
    <col min="14089" max="14089" width="12.7109375" style="161" customWidth="1"/>
    <col min="14090" max="14090" width="15.7109375" style="161" customWidth="1"/>
    <col min="14091" max="14097" width="0" style="161" hidden="1" customWidth="1"/>
    <col min="14098" max="14098" width="38.7109375" style="161" customWidth="1"/>
    <col min="14099" max="14102" width="9.140625" style="161"/>
    <col min="14103" max="14103" width="5.5703125" style="161" customWidth="1"/>
    <col min="14104" max="14336" width="9.140625" style="161"/>
    <col min="14337" max="14338" width="0" style="161" hidden="1" customWidth="1"/>
    <col min="14339" max="14339" width="5.7109375" style="161" customWidth="1"/>
    <col min="14340" max="14340" width="0" style="161" hidden="1" customWidth="1"/>
    <col min="14341" max="14341" width="14.7109375" style="161" customWidth="1"/>
    <col min="14342" max="14342" width="72.7109375" style="161" customWidth="1"/>
    <col min="14343" max="14343" width="6.5703125" style="161" bestFit="1" customWidth="1"/>
    <col min="14344" max="14344" width="14.7109375" style="161" customWidth="1"/>
    <col min="14345" max="14345" width="12.7109375" style="161" customWidth="1"/>
    <col min="14346" max="14346" width="15.7109375" style="161" customWidth="1"/>
    <col min="14347" max="14353" width="0" style="161" hidden="1" customWidth="1"/>
    <col min="14354" max="14354" width="38.7109375" style="161" customWidth="1"/>
    <col min="14355" max="14358" width="9.140625" style="161"/>
    <col min="14359" max="14359" width="5.5703125" style="161" customWidth="1"/>
    <col min="14360" max="14592" width="9.140625" style="161"/>
    <col min="14593" max="14594" width="0" style="161" hidden="1" customWidth="1"/>
    <col min="14595" max="14595" width="5.7109375" style="161" customWidth="1"/>
    <col min="14596" max="14596" width="0" style="161" hidden="1" customWidth="1"/>
    <col min="14597" max="14597" width="14.7109375" style="161" customWidth="1"/>
    <col min="14598" max="14598" width="72.7109375" style="161" customWidth="1"/>
    <col min="14599" max="14599" width="6.5703125" style="161" bestFit="1" customWidth="1"/>
    <col min="14600" max="14600" width="14.7109375" style="161" customWidth="1"/>
    <col min="14601" max="14601" width="12.7109375" style="161" customWidth="1"/>
    <col min="14602" max="14602" width="15.7109375" style="161" customWidth="1"/>
    <col min="14603" max="14609" width="0" style="161" hidden="1" customWidth="1"/>
    <col min="14610" max="14610" width="38.7109375" style="161" customWidth="1"/>
    <col min="14611" max="14614" width="9.140625" style="161"/>
    <col min="14615" max="14615" width="5.5703125" style="161" customWidth="1"/>
    <col min="14616" max="14848" width="9.140625" style="161"/>
    <col min="14849" max="14850" width="0" style="161" hidden="1" customWidth="1"/>
    <col min="14851" max="14851" width="5.7109375" style="161" customWidth="1"/>
    <col min="14852" max="14852" width="0" style="161" hidden="1" customWidth="1"/>
    <col min="14853" max="14853" width="14.7109375" style="161" customWidth="1"/>
    <col min="14854" max="14854" width="72.7109375" style="161" customWidth="1"/>
    <col min="14855" max="14855" width="6.5703125" style="161" bestFit="1" customWidth="1"/>
    <col min="14856" max="14856" width="14.7109375" style="161" customWidth="1"/>
    <col min="14857" max="14857" width="12.7109375" style="161" customWidth="1"/>
    <col min="14858" max="14858" width="15.7109375" style="161" customWidth="1"/>
    <col min="14859" max="14865" width="0" style="161" hidden="1" customWidth="1"/>
    <col min="14866" max="14866" width="38.7109375" style="161" customWidth="1"/>
    <col min="14867" max="14870" width="9.140625" style="161"/>
    <col min="14871" max="14871" width="5.5703125" style="161" customWidth="1"/>
    <col min="14872" max="15104" width="9.140625" style="161"/>
    <col min="15105" max="15106" width="0" style="161" hidden="1" customWidth="1"/>
    <col min="15107" max="15107" width="5.7109375" style="161" customWidth="1"/>
    <col min="15108" max="15108" width="0" style="161" hidden="1" customWidth="1"/>
    <col min="15109" max="15109" width="14.7109375" style="161" customWidth="1"/>
    <col min="15110" max="15110" width="72.7109375" style="161" customWidth="1"/>
    <col min="15111" max="15111" width="6.5703125" style="161" bestFit="1" customWidth="1"/>
    <col min="15112" max="15112" width="14.7109375" style="161" customWidth="1"/>
    <col min="15113" max="15113" width="12.7109375" style="161" customWidth="1"/>
    <col min="15114" max="15114" width="15.7109375" style="161" customWidth="1"/>
    <col min="15115" max="15121" width="0" style="161" hidden="1" customWidth="1"/>
    <col min="15122" max="15122" width="38.7109375" style="161" customWidth="1"/>
    <col min="15123" max="15126" width="9.140625" style="161"/>
    <col min="15127" max="15127" width="5.5703125" style="161" customWidth="1"/>
    <col min="15128" max="15360" width="9.140625" style="161"/>
    <col min="15361" max="15362" width="0" style="161" hidden="1" customWidth="1"/>
    <col min="15363" max="15363" width="5.7109375" style="161" customWidth="1"/>
    <col min="15364" max="15364" width="0" style="161" hidden="1" customWidth="1"/>
    <col min="15365" max="15365" width="14.7109375" style="161" customWidth="1"/>
    <col min="15366" max="15366" width="72.7109375" style="161" customWidth="1"/>
    <col min="15367" max="15367" width="6.5703125" style="161" bestFit="1" customWidth="1"/>
    <col min="15368" max="15368" width="14.7109375" style="161" customWidth="1"/>
    <col min="15369" max="15369" width="12.7109375" style="161" customWidth="1"/>
    <col min="15370" max="15370" width="15.7109375" style="161" customWidth="1"/>
    <col min="15371" max="15377" width="0" style="161" hidden="1" customWidth="1"/>
    <col min="15378" max="15378" width="38.7109375" style="161" customWidth="1"/>
    <col min="15379" max="15382" width="9.140625" style="161"/>
    <col min="15383" max="15383" width="5.5703125" style="161" customWidth="1"/>
    <col min="15384" max="15616" width="9.140625" style="161"/>
    <col min="15617" max="15618" width="0" style="161" hidden="1" customWidth="1"/>
    <col min="15619" max="15619" width="5.7109375" style="161" customWidth="1"/>
    <col min="15620" max="15620" width="0" style="161" hidden="1" customWidth="1"/>
    <col min="15621" max="15621" width="14.7109375" style="161" customWidth="1"/>
    <col min="15622" max="15622" width="72.7109375" style="161" customWidth="1"/>
    <col min="15623" max="15623" width="6.5703125" style="161" bestFit="1" customWidth="1"/>
    <col min="15624" max="15624" width="14.7109375" style="161" customWidth="1"/>
    <col min="15625" max="15625" width="12.7109375" style="161" customWidth="1"/>
    <col min="15626" max="15626" width="15.7109375" style="161" customWidth="1"/>
    <col min="15627" max="15633" width="0" style="161" hidden="1" customWidth="1"/>
    <col min="15634" max="15634" width="38.7109375" style="161" customWidth="1"/>
    <col min="15635" max="15638" width="9.140625" style="161"/>
    <col min="15639" max="15639" width="5.5703125" style="161" customWidth="1"/>
    <col min="15640" max="15872" width="9.140625" style="161"/>
    <col min="15873" max="15874" width="0" style="161" hidden="1" customWidth="1"/>
    <col min="15875" max="15875" width="5.7109375" style="161" customWidth="1"/>
    <col min="15876" max="15876" width="0" style="161" hidden="1" customWidth="1"/>
    <col min="15877" max="15877" width="14.7109375" style="161" customWidth="1"/>
    <col min="15878" max="15878" width="72.7109375" style="161" customWidth="1"/>
    <col min="15879" max="15879" width="6.5703125" style="161" bestFit="1" customWidth="1"/>
    <col min="15880" max="15880" width="14.7109375" style="161" customWidth="1"/>
    <col min="15881" max="15881" width="12.7109375" style="161" customWidth="1"/>
    <col min="15882" max="15882" width="15.7109375" style="161" customWidth="1"/>
    <col min="15883" max="15889" width="0" style="161" hidden="1" customWidth="1"/>
    <col min="15890" max="15890" width="38.7109375" style="161" customWidth="1"/>
    <col min="15891" max="15894" width="9.140625" style="161"/>
    <col min="15895" max="15895" width="5.5703125" style="161" customWidth="1"/>
    <col min="15896" max="16128" width="9.140625" style="161"/>
    <col min="16129" max="16130" width="0" style="161" hidden="1" customWidth="1"/>
    <col min="16131" max="16131" width="5.7109375" style="161" customWidth="1"/>
    <col min="16132" max="16132" width="0" style="161" hidden="1" customWidth="1"/>
    <col min="16133" max="16133" width="14.7109375" style="161" customWidth="1"/>
    <col min="16134" max="16134" width="72.7109375" style="161" customWidth="1"/>
    <col min="16135" max="16135" width="6.5703125" style="161" bestFit="1" customWidth="1"/>
    <col min="16136" max="16136" width="14.7109375" style="161" customWidth="1"/>
    <col min="16137" max="16137" width="12.7109375" style="161" customWidth="1"/>
    <col min="16138" max="16138" width="15.7109375" style="161" customWidth="1"/>
    <col min="16139" max="16145" width="0" style="161" hidden="1" customWidth="1"/>
    <col min="16146" max="16146" width="38.7109375" style="161" customWidth="1"/>
    <col min="16147" max="16150" width="9.140625" style="161"/>
    <col min="16151" max="16151" width="5.5703125" style="161" customWidth="1"/>
    <col min="16152" max="16384" width="9.140625" style="161"/>
  </cols>
  <sheetData>
    <row r="1" spans="1:22" ht="15.75">
      <c r="F1" s="162"/>
    </row>
    <row r="2" spans="1:22" ht="18">
      <c r="F2" s="345" t="s">
        <v>2280</v>
      </c>
      <c r="G2" s="345"/>
      <c r="H2" s="345"/>
      <c r="I2" s="345"/>
      <c r="J2" s="345"/>
    </row>
    <row r="3" spans="1:22" ht="15.75">
      <c r="F3" s="346" t="s">
        <v>2281</v>
      </c>
      <c r="G3" s="346"/>
      <c r="H3" s="346"/>
      <c r="I3" s="346"/>
      <c r="J3" s="346"/>
    </row>
    <row r="4" spans="1:22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S4" s="168"/>
      <c r="V4" s="169"/>
    </row>
    <row r="5" spans="1:22" ht="7.5" customHeight="1">
      <c r="A5" s="170"/>
      <c r="B5" s="171"/>
      <c r="C5" s="163"/>
      <c r="D5" s="172"/>
      <c r="E5" s="164"/>
      <c r="F5" s="164"/>
      <c r="G5" s="164"/>
      <c r="H5" s="165"/>
      <c r="I5" s="166"/>
      <c r="J5" s="167"/>
      <c r="K5" s="173"/>
      <c r="L5" s="173"/>
      <c r="M5" s="173"/>
      <c r="N5" s="173"/>
      <c r="O5" s="174"/>
      <c r="P5" s="174"/>
      <c r="Q5" s="174"/>
      <c r="R5" s="175"/>
    </row>
    <row r="6" spans="1:22" ht="11.25">
      <c r="A6" s="176"/>
      <c r="B6" s="177"/>
      <c r="C6" s="177" t="s">
        <v>2</v>
      </c>
      <c r="D6" s="178" t="s">
        <v>3</v>
      </c>
      <c r="E6" s="178" t="s">
        <v>4</v>
      </c>
      <c r="F6" s="178" t="s">
        <v>1</v>
      </c>
      <c r="G6" s="178" t="s">
        <v>5</v>
      </c>
      <c r="H6" s="179" t="s">
        <v>6</v>
      </c>
      <c r="I6" s="180" t="s">
        <v>15</v>
      </c>
      <c r="J6" s="181" t="s">
        <v>7</v>
      </c>
      <c r="K6" s="179" t="s">
        <v>8</v>
      </c>
      <c r="L6" s="179" t="s">
        <v>9</v>
      </c>
      <c r="M6" s="179" t="s">
        <v>10</v>
      </c>
      <c r="N6" s="179" t="s">
        <v>11</v>
      </c>
      <c r="O6" s="181" t="s">
        <v>12</v>
      </c>
      <c r="P6" s="181" t="s">
        <v>0</v>
      </c>
      <c r="Q6" s="181" t="s">
        <v>13</v>
      </c>
      <c r="R6" s="170"/>
      <c r="S6" s="175"/>
    </row>
    <row r="7" spans="1:22" ht="7.5" customHeight="1">
      <c r="B7" s="163"/>
      <c r="C7" s="163"/>
      <c r="D7" s="164"/>
      <c r="E7" s="164"/>
      <c r="F7" s="164"/>
      <c r="G7" s="164"/>
      <c r="H7" s="165"/>
      <c r="I7" s="166"/>
      <c r="J7" s="167"/>
      <c r="K7" s="165"/>
      <c r="L7" s="165"/>
      <c r="M7" s="165"/>
      <c r="N7" s="165"/>
      <c r="O7" s="167"/>
      <c r="P7" s="167"/>
      <c r="Q7" s="167"/>
      <c r="R7" s="175"/>
    </row>
    <row r="8" spans="1:22" ht="15.75">
      <c r="A8" s="182" t="s">
        <v>16</v>
      </c>
      <c r="B8" s="183">
        <v>1</v>
      </c>
      <c r="C8" s="184"/>
      <c r="D8" s="185" t="s">
        <v>76</v>
      </c>
      <c r="E8" s="185"/>
      <c r="F8" s="186" t="s">
        <v>2279</v>
      </c>
      <c r="G8" s="187"/>
      <c r="H8" s="188"/>
      <c r="I8" s="189"/>
      <c r="J8" s="190">
        <f>SUBTOTAL(9,J9:J121)</f>
        <v>0</v>
      </c>
      <c r="K8" s="191"/>
      <c r="L8" s="192">
        <f>SUBTOTAL(9,L9:L117)</f>
        <v>77.999390000000005</v>
      </c>
      <c r="M8" s="191"/>
      <c r="N8" s="192">
        <f>SUBTOTAL(9,N9:N117)</f>
        <v>0</v>
      </c>
      <c r="O8" s="193"/>
      <c r="P8" s="194">
        <f>SUBTOTAL(9,P9:P117)</f>
        <v>0</v>
      </c>
      <c r="Q8" s="194">
        <f>SUBTOTAL(9,Q9:Q117)</f>
        <v>0</v>
      </c>
      <c r="R8" s="170"/>
      <c r="S8" s="175"/>
      <c r="T8" s="175"/>
    </row>
    <row r="9" spans="1:22" ht="15" outlineLevel="1">
      <c r="A9" s="195" t="s">
        <v>17</v>
      </c>
      <c r="B9" s="196">
        <v>2</v>
      </c>
      <c r="C9" s="197"/>
      <c r="D9" s="198" t="s">
        <v>77</v>
      </c>
      <c r="E9" s="198"/>
      <c r="F9" s="199" t="s">
        <v>2377</v>
      </c>
      <c r="G9" s="200"/>
      <c r="H9" s="201"/>
      <c r="I9" s="202"/>
      <c r="J9" s="203">
        <f>SUBTOTAL(9,J11:J121)</f>
        <v>0</v>
      </c>
      <c r="K9" s="204"/>
      <c r="L9" s="205">
        <f>SUBTOTAL(9,L11:L117)</f>
        <v>77.999390000000005</v>
      </c>
      <c r="M9" s="204"/>
      <c r="N9" s="205">
        <f>SUBTOTAL(9,N11:N117)</f>
        <v>0</v>
      </c>
      <c r="O9" s="206"/>
      <c r="P9" s="207">
        <f>SUBTOTAL(9,P11:P117)</f>
        <v>0</v>
      </c>
      <c r="Q9" s="207">
        <f>SUBTOTAL(9,Q11:Q117)</f>
        <v>0</v>
      </c>
      <c r="R9" s="170"/>
      <c r="S9" s="175"/>
      <c r="T9" s="175"/>
    </row>
    <row r="10" spans="1:22" ht="12" outlineLevel="1">
      <c r="A10" s="195"/>
      <c r="B10" s="196"/>
      <c r="C10" s="197"/>
      <c r="D10" s="198"/>
      <c r="E10" s="198"/>
      <c r="F10" s="208"/>
      <c r="G10" s="198"/>
      <c r="H10" s="204"/>
      <c r="I10" s="209"/>
      <c r="J10" s="207"/>
      <c r="K10" s="204"/>
      <c r="L10" s="205"/>
      <c r="M10" s="204"/>
      <c r="N10" s="205"/>
      <c r="O10" s="206"/>
      <c r="P10" s="207"/>
      <c r="Q10" s="207"/>
      <c r="R10" s="170"/>
      <c r="S10" s="175"/>
      <c r="T10" s="175"/>
    </row>
    <row r="11" spans="1:22" ht="12" outlineLevel="2">
      <c r="A11" s="210" t="s">
        <v>18</v>
      </c>
      <c r="B11" s="211">
        <v>3</v>
      </c>
      <c r="C11" s="184"/>
      <c r="D11" s="185" t="s">
        <v>78</v>
      </c>
      <c r="E11" s="185"/>
      <c r="F11" s="212" t="s">
        <v>2378</v>
      </c>
      <c r="G11" s="185"/>
      <c r="H11" s="191"/>
      <c r="I11" s="213"/>
      <c r="J11" s="194">
        <f>SUBTOTAL(9,J12:J16)</f>
        <v>0</v>
      </c>
      <c r="K11" s="214"/>
      <c r="L11" s="215">
        <f>SUBTOTAL(9,L12:L16)</f>
        <v>0</v>
      </c>
      <c r="M11" s="214"/>
      <c r="N11" s="215">
        <f>SUBTOTAL(9,N12:N16)</f>
        <v>0</v>
      </c>
      <c r="O11" s="216"/>
      <c r="P11" s="217">
        <f>SUBTOTAL(9,P12:P16)</f>
        <v>0</v>
      </c>
      <c r="Q11" s="217">
        <f>SUBTOTAL(9,Q12:Q16)</f>
        <v>0</v>
      </c>
      <c r="R11" s="170"/>
      <c r="S11" s="175"/>
      <c r="T11" s="175"/>
    </row>
    <row r="12" spans="1:22" ht="12" outlineLevel="3">
      <c r="A12" s="218"/>
      <c r="B12" s="219"/>
      <c r="C12" s="220">
        <v>1</v>
      </c>
      <c r="D12" s="223" t="s">
        <v>79</v>
      </c>
      <c r="E12" s="222" t="s">
        <v>2379</v>
      </c>
      <c r="F12" s="223" t="s">
        <v>2380</v>
      </c>
      <c r="G12" s="221" t="s">
        <v>82</v>
      </c>
      <c r="H12" s="224">
        <v>1</v>
      </c>
      <c r="I12" s="225"/>
      <c r="J12" s="226">
        <f>H12*I12</f>
        <v>0</v>
      </c>
      <c r="K12" s="227"/>
      <c r="L12" s="227">
        <f>H12*K12</f>
        <v>0</v>
      </c>
      <c r="M12" s="227"/>
      <c r="N12" s="227">
        <f>H12*M12</f>
        <v>0</v>
      </c>
      <c r="O12" s="228">
        <v>21</v>
      </c>
      <c r="P12" s="228">
        <f>J12*(O12/100)</f>
        <v>0</v>
      </c>
      <c r="Q12" s="228">
        <f>J12+P12</f>
        <v>0</v>
      </c>
      <c r="R12" s="175"/>
      <c r="S12" s="175"/>
      <c r="T12" s="175"/>
    </row>
    <row r="13" spans="1:22" ht="12" outlineLevel="3">
      <c r="A13" s="218"/>
      <c r="B13" s="219"/>
      <c r="C13" s="220">
        <v>2</v>
      </c>
      <c r="D13" s="223"/>
      <c r="E13" s="222" t="s">
        <v>3353</v>
      </c>
      <c r="F13" s="223" t="s">
        <v>3354</v>
      </c>
      <c r="G13" s="221" t="s">
        <v>82</v>
      </c>
      <c r="H13" s="224">
        <v>3</v>
      </c>
      <c r="I13" s="225"/>
      <c r="J13" s="226">
        <f t="shared" ref="J13:J15" si="0">H13*I13</f>
        <v>0</v>
      </c>
      <c r="K13" s="227"/>
      <c r="L13" s="227"/>
      <c r="M13" s="227"/>
      <c r="N13" s="227"/>
      <c r="O13" s="228"/>
      <c r="P13" s="228"/>
      <c r="Q13" s="228"/>
      <c r="R13" s="175"/>
      <c r="S13" s="175"/>
      <c r="T13" s="175"/>
    </row>
    <row r="14" spans="1:22" ht="12" outlineLevel="3">
      <c r="A14" s="218"/>
      <c r="B14" s="219"/>
      <c r="C14" s="220">
        <v>3</v>
      </c>
      <c r="D14" s="221"/>
      <c r="E14" s="222" t="s">
        <v>3355</v>
      </c>
      <c r="F14" s="223" t="s">
        <v>3356</v>
      </c>
      <c r="G14" s="221" t="s">
        <v>82</v>
      </c>
      <c r="H14" s="224">
        <v>3</v>
      </c>
      <c r="I14" s="225"/>
      <c r="J14" s="226">
        <f t="shared" si="0"/>
        <v>0</v>
      </c>
      <c r="K14" s="227"/>
      <c r="L14" s="227"/>
      <c r="M14" s="227"/>
      <c r="N14" s="227"/>
      <c r="O14" s="228"/>
      <c r="P14" s="228"/>
      <c r="Q14" s="228"/>
      <c r="R14" s="175"/>
      <c r="S14" s="175"/>
      <c r="T14" s="175"/>
    </row>
    <row r="15" spans="1:22" ht="12" outlineLevel="3">
      <c r="A15" s="218"/>
      <c r="B15" s="219"/>
      <c r="C15" s="220">
        <v>4</v>
      </c>
      <c r="D15" s="221"/>
      <c r="E15" s="222" t="s">
        <v>2381</v>
      </c>
      <c r="F15" s="223" t="s">
        <v>2382</v>
      </c>
      <c r="G15" s="221" t="s">
        <v>82</v>
      </c>
      <c r="H15" s="224">
        <v>1</v>
      </c>
      <c r="I15" s="225"/>
      <c r="J15" s="226">
        <f t="shared" si="0"/>
        <v>0</v>
      </c>
      <c r="K15" s="227"/>
      <c r="L15" s="227"/>
      <c r="M15" s="227"/>
      <c r="N15" s="227"/>
      <c r="O15" s="228"/>
      <c r="P15" s="228"/>
      <c r="Q15" s="228"/>
      <c r="R15" s="175"/>
      <c r="S15" s="175"/>
      <c r="T15" s="175"/>
    </row>
    <row r="16" spans="1:22" ht="12" outlineLevel="3">
      <c r="B16" s="170"/>
      <c r="C16" s="229"/>
      <c r="D16" s="229"/>
      <c r="E16" s="230"/>
      <c r="F16" s="229"/>
      <c r="G16" s="229"/>
      <c r="H16" s="229"/>
      <c r="I16" s="231"/>
      <c r="J16" s="231"/>
      <c r="K16" s="170"/>
      <c r="L16" s="170"/>
      <c r="M16" s="170"/>
      <c r="N16" s="170"/>
      <c r="O16" s="170"/>
      <c r="P16" s="175"/>
      <c r="Q16" s="175"/>
    </row>
    <row r="17" spans="1:20" ht="12" outlineLevel="2">
      <c r="A17" s="210" t="s">
        <v>18</v>
      </c>
      <c r="B17" s="211">
        <v>3</v>
      </c>
      <c r="C17" s="184"/>
      <c r="D17" s="185" t="s">
        <v>78</v>
      </c>
      <c r="E17" s="185"/>
      <c r="F17" s="212" t="s">
        <v>3357</v>
      </c>
      <c r="G17" s="185"/>
      <c r="H17" s="191"/>
      <c r="I17" s="213"/>
      <c r="J17" s="194">
        <f>SUBTOTAL(9,J18:J21)</f>
        <v>0</v>
      </c>
      <c r="K17" s="214"/>
      <c r="L17" s="215">
        <f>SUBTOTAL(9,L18:L21)</f>
        <v>0</v>
      </c>
      <c r="M17" s="214"/>
      <c r="N17" s="215">
        <f>SUBTOTAL(9,N18:N21)</f>
        <v>0</v>
      </c>
      <c r="O17" s="216"/>
      <c r="P17" s="217">
        <f>SUBTOTAL(9,P18:P21)</f>
        <v>0</v>
      </c>
      <c r="Q17" s="217">
        <f>SUBTOTAL(9,Q18:Q21)</f>
        <v>0</v>
      </c>
      <c r="R17" s="170"/>
      <c r="S17" s="175"/>
      <c r="T17" s="175"/>
    </row>
    <row r="18" spans="1:20" ht="12" outlineLevel="3">
      <c r="A18" s="218"/>
      <c r="B18" s="219"/>
      <c r="C18" s="220">
        <v>1</v>
      </c>
      <c r="D18" s="223" t="s">
        <v>79</v>
      </c>
      <c r="E18" s="222" t="s">
        <v>3358</v>
      </c>
      <c r="F18" s="223" t="s">
        <v>3359</v>
      </c>
      <c r="G18" s="221" t="s">
        <v>176</v>
      </c>
      <c r="H18" s="224">
        <v>1.5</v>
      </c>
      <c r="I18" s="225"/>
      <c r="J18" s="226">
        <f>H18*I18</f>
        <v>0</v>
      </c>
      <c r="K18" s="227"/>
      <c r="L18" s="227">
        <f>H18*K18</f>
        <v>0</v>
      </c>
      <c r="M18" s="227"/>
      <c r="N18" s="227">
        <f>H18*M18</f>
        <v>0</v>
      </c>
      <c r="O18" s="228">
        <v>21</v>
      </c>
      <c r="P18" s="228">
        <f>J18*(O18/100)</f>
        <v>0</v>
      </c>
      <c r="Q18" s="228">
        <f>J18+P18</f>
        <v>0</v>
      </c>
      <c r="R18" s="175"/>
      <c r="S18" s="175"/>
      <c r="T18" s="175"/>
    </row>
    <row r="19" spans="1:20" ht="12" outlineLevel="3">
      <c r="B19" s="170"/>
      <c r="C19" s="229"/>
      <c r="D19" s="229"/>
      <c r="E19" s="230"/>
      <c r="F19" s="229"/>
      <c r="G19" s="229"/>
      <c r="H19" s="229"/>
      <c r="I19" s="231"/>
      <c r="J19" s="231"/>
      <c r="K19" s="170"/>
      <c r="L19" s="170"/>
      <c r="M19" s="170"/>
      <c r="N19" s="170"/>
      <c r="O19" s="170"/>
      <c r="P19" s="175"/>
      <c r="Q19" s="175"/>
    </row>
    <row r="20" spans="1:20" ht="12" outlineLevel="2">
      <c r="A20" s="210" t="s">
        <v>18</v>
      </c>
      <c r="B20" s="211">
        <v>3</v>
      </c>
      <c r="C20" s="184"/>
      <c r="D20" s="185" t="s">
        <v>78</v>
      </c>
      <c r="E20" s="185"/>
      <c r="F20" s="212" t="s">
        <v>2383</v>
      </c>
      <c r="G20" s="185"/>
      <c r="H20" s="191"/>
      <c r="I20" s="213"/>
      <c r="J20" s="194">
        <f>SUBTOTAL(9,J21:J22)</f>
        <v>0</v>
      </c>
      <c r="K20" s="214"/>
      <c r="L20" s="215">
        <f>SUBTOTAL(9,L21:L22)</f>
        <v>0</v>
      </c>
      <c r="M20" s="214"/>
      <c r="N20" s="215">
        <f>SUBTOTAL(9,N21:N22)</f>
        <v>0</v>
      </c>
      <c r="O20" s="216"/>
      <c r="P20" s="217">
        <f>SUBTOTAL(9,P21:P22)</f>
        <v>0</v>
      </c>
      <c r="Q20" s="217">
        <f>SUBTOTAL(9,Q21:Q22)</f>
        <v>0</v>
      </c>
      <c r="R20" s="170"/>
      <c r="S20" s="175"/>
      <c r="T20" s="175"/>
    </row>
    <row r="21" spans="1:20" ht="12" outlineLevel="3">
      <c r="A21" s="218"/>
      <c r="B21" s="219"/>
      <c r="C21" s="220">
        <v>1</v>
      </c>
      <c r="D21" s="221" t="s">
        <v>79</v>
      </c>
      <c r="E21" s="222" t="s">
        <v>2384</v>
      </c>
      <c r="F21" s="223" t="s">
        <v>2385</v>
      </c>
      <c r="G21" s="221" t="s">
        <v>2386</v>
      </c>
      <c r="H21" s="224">
        <v>46.5</v>
      </c>
      <c r="I21" s="225"/>
      <c r="J21" s="226">
        <f>H21*I21</f>
        <v>0</v>
      </c>
      <c r="K21" s="227"/>
      <c r="L21" s="227">
        <f>H21*K21</f>
        <v>0</v>
      </c>
      <c r="M21" s="227"/>
      <c r="N21" s="227">
        <f>H21*M21</f>
        <v>0</v>
      </c>
      <c r="O21" s="228">
        <v>21</v>
      </c>
      <c r="P21" s="228">
        <f>J21*(O21/100)</f>
        <v>0</v>
      </c>
      <c r="Q21" s="228">
        <f>J21+P21</f>
        <v>0</v>
      </c>
      <c r="R21" s="175"/>
      <c r="S21" s="175"/>
      <c r="T21" s="175"/>
    </row>
    <row r="22" spans="1:20" ht="12" outlineLevel="3">
      <c r="B22" s="170"/>
      <c r="C22" s="229"/>
      <c r="D22" s="229"/>
      <c r="E22" s="230"/>
      <c r="F22" s="229"/>
      <c r="G22" s="229"/>
      <c r="H22" s="229"/>
      <c r="I22" s="231"/>
      <c r="J22" s="231"/>
      <c r="K22" s="170"/>
      <c r="L22" s="170"/>
      <c r="M22" s="170"/>
      <c r="N22" s="170"/>
      <c r="O22" s="170"/>
      <c r="P22" s="175"/>
      <c r="Q22" s="175"/>
    </row>
    <row r="23" spans="1:20" ht="12" outlineLevel="2">
      <c r="A23" s="210" t="s">
        <v>18</v>
      </c>
      <c r="B23" s="211">
        <v>3</v>
      </c>
      <c r="C23" s="184"/>
      <c r="D23" s="185" t="s">
        <v>78</v>
      </c>
      <c r="E23" s="185"/>
      <c r="F23" s="212" t="s">
        <v>2387</v>
      </c>
      <c r="G23" s="185"/>
      <c r="H23" s="191"/>
      <c r="I23" s="213"/>
      <c r="J23" s="194">
        <f>SUBTOTAL(9,J24:J26)</f>
        <v>0</v>
      </c>
      <c r="K23" s="214"/>
      <c r="L23" s="215">
        <f>SUBTOTAL(9,L24:L26)</f>
        <v>0</v>
      </c>
      <c r="M23" s="214"/>
      <c r="N23" s="215">
        <f>SUBTOTAL(9,N24:N26)</f>
        <v>0</v>
      </c>
      <c r="O23" s="216"/>
      <c r="P23" s="217">
        <f>SUBTOTAL(9,P24:P26)</f>
        <v>0</v>
      </c>
      <c r="Q23" s="217">
        <f>SUBTOTAL(9,Q24:Q26)</f>
        <v>0</v>
      </c>
      <c r="R23" s="170"/>
      <c r="S23" s="175"/>
      <c r="T23" s="175"/>
    </row>
    <row r="24" spans="1:20" ht="12" outlineLevel="3">
      <c r="A24" s="218"/>
      <c r="B24" s="219"/>
      <c r="C24" s="220">
        <v>1</v>
      </c>
      <c r="D24" s="221" t="s">
        <v>79</v>
      </c>
      <c r="E24" s="222" t="s">
        <v>2388</v>
      </c>
      <c r="F24" s="223" t="s">
        <v>2389</v>
      </c>
      <c r="G24" s="221" t="s">
        <v>112</v>
      </c>
      <c r="H24" s="224">
        <v>6</v>
      </c>
      <c r="I24" s="225"/>
      <c r="J24" s="226">
        <f>H24*I24</f>
        <v>0</v>
      </c>
      <c r="K24" s="227"/>
      <c r="L24" s="227">
        <f>H24*K24</f>
        <v>0</v>
      </c>
      <c r="M24" s="227"/>
      <c r="N24" s="227">
        <f>H24*M24</f>
        <v>0</v>
      </c>
      <c r="O24" s="228">
        <v>21</v>
      </c>
      <c r="P24" s="228">
        <f>J24*(O24/100)</f>
        <v>0</v>
      </c>
      <c r="Q24" s="228">
        <f>J24+P24</f>
        <v>0</v>
      </c>
      <c r="R24" s="175"/>
      <c r="S24" s="175"/>
      <c r="T24" s="175"/>
    </row>
    <row r="25" spans="1:20" ht="12" outlineLevel="3">
      <c r="A25" s="218"/>
      <c r="B25" s="219"/>
      <c r="C25" s="220">
        <v>2</v>
      </c>
      <c r="D25" s="221" t="s">
        <v>79</v>
      </c>
      <c r="E25" s="222" t="s">
        <v>2390</v>
      </c>
      <c r="F25" s="223" t="s">
        <v>2391</v>
      </c>
      <c r="G25" s="221" t="s">
        <v>112</v>
      </c>
      <c r="H25" s="224">
        <v>6</v>
      </c>
      <c r="I25" s="225"/>
      <c r="J25" s="226">
        <f>H25*I25</f>
        <v>0</v>
      </c>
      <c r="K25" s="227"/>
      <c r="L25" s="227">
        <f>H25*K25</f>
        <v>0</v>
      </c>
      <c r="M25" s="227"/>
      <c r="N25" s="227">
        <f>H25*M25</f>
        <v>0</v>
      </c>
      <c r="O25" s="228">
        <v>21</v>
      </c>
      <c r="P25" s="228">
        <f>J25*(O25/100)</f>
        <v>0</v>
      </c>
      <c r="Q25" s="228">
        <f>J25+P25</f>
        <v>0</v>
      </c>
      <c r="R25" s="175"/>
      <c r="S25" s="175"/>
      <c r="T25" s="175"/>
    </row>
    <row r="26" spans="1:20" ht="12" outlineLevel="3">
      <c r="B26" s="170"/>
      <c r="C26" s="229"/>
      <c r="D26" s="229"/>
      <c r="E26" s="230"/>
      <c r="F26" s="229"/>
      <c r="G26" s="229"/>
      <c r="H26" s="229"/>
      <c r="I26" s="231"/>
      <c r="J26" s="231"/>
      <c r="K26" s="170"/>
      <c r="L26" s="170"/>
      <c r="M26" s="170"/>
      <c r="N26" s="170"/>
      <c r="O26" s="170"/>
      <c r="P26" s="175"/>
      <c r="Q26" s="175"/>
    </row>
    <row r="27" spans="1:20" ht="12" outlineLevel="2">
      <c r="A27" s="210" t="s">
        <v>18</v>
      </c>
      <c r="B27" s="211">
        <v>3</v>
      </c>
      <c r="C27" s="184"/>
      <c r="D27" s="185" t="s">
        <v>78</v>
      </c>
      <c r="E27" s="185"/>
      <c r="F27" s="212" t="s">
        <v>2392</v>
      </c>
      <c r="G27" s="185"/>
      <c r="H27" s="191"/>
      <c r="I27" s="213"/>
      <c r="J27" s="194">
        <f>SUBTOTAL(9,J28:J44)</f>
        <v>0</v>
      </c>
      <c r="K27" s="214"/>
      <c r="L27" s="215">
        <f>SUBTOTAL(9,L28:L44)</f>
        <v>0</v>
      </c>
      <c r="M27" s="214"/>
      <c r="N27" s="215">
        <f>SUBTOTAL(9,N28:N44)</f>
        <v>0</v>
      </c>
      <c r="O27" s="216"/>
      <c r="P27" s="217">
        <f>SUBTOTAL(9,P28:P44)</f>
        <v>0</v>
      </c>
      <c r="Q27" s="217">
        <f>SUBTOTAL(9,Q28:Q44)</f>
        <v>0</v>
      </c>
      <c r="R27" s="170"/>
      <c r="S27" s="175"/>
      <c r="T27" s="175"/>
    </row>
    <row r="28" spans="1:20" ht="12" outlineLevel="3">
      <c r="A28" s="218"/>
      <c r="B28" s="219"/>
      <c r="C28" s="220">
        <v>1</v>
      </c>
      <c r="D28" s="221" t="s">
        <v>79</v>
      </c>
      <c r="E28" s="222" t="s">
        <v>2393</v>
      </c>
      <c r="F28" s="223" t="s">
        <v>2394</v>
      </c>
      <c r="G28" s="221" t="s">
        <v>304</v>
      </c>
      <c r="H28" s="224">
        <v>4</v>
      </c>
      <c r="I28" s="225"/>
      <c r="J28" s="226">
        <f t="shared" ref="J28:J44" si="1">H28*I28</f>
        <v>0</v>
      </c>
      <c r="K28" s="227"/>
      <c r="L28" s="227">
        <f>H28*K28</f>
        <v>0</v>
      </c>
      <c r="M28" s="227"/>
      <c r="N28" s="227">
        <f>H28*M28</f>
        <v>0</v>
      </c>
      <c r="O28" s="228">
        <v>21</v>
      </c>
      <c r="P28" s="228">
        <f>J28*(O28/100)</f>
        <v>0</v>
      </c>
      <c r="Q28" s="228">
        <f>J28+P28</f>
        <v>0</v>
      </c>
      <c r="R28" s="175"/>
      <c r="S28" s="175"/>
      <c r="T28" s="175"/>
    </row>
    <row r="29" spans="1:20" ht="12" outlineLevel="3">
      <c r="A29" s="218"/>
      <c r="B29" s="219"/>
      <c r="C29" s="220">
        <v>2</v>
      </c>
      <c r="D29" s="221" t="s">
        <v>79</v>
      </c>
      <c r="E29" s="222" t="s">
        <v>2395</v>
      </c>
      <c r="F29" s="223" t="s">
        <v>2396</v>
      </c>
      <c r="G29" s="221" t="s">
        <v>304</v>
      </c>
      <c r="H29" s="224">
        <v>3</v>
      </c>
      <c r="I29" s="225"/>
      <c r="J29" s="226">
        <f t="shared" si="1"/>
        <v>0</v>
      </c>
      <c r="K29" s="227"/>
      <c r="L29" s="227">
        <f>H29*K29</f>
        <v>0</v>
      </c>
      <c r="M29" s="227"/>
      <c r="N29" s="227">
        <f>H29*M29</f>
        <v>0</v>
      </c>
      <c r="O29" s="228">
        <v>21</v>
      </c>
      <c r="P29" s="228">
        <f>J29*(O29/100)</f>
        <v>0</v>
      </c>
      <c r="Q29" s="228">
        <f>J29+P29</f>
        <v>0</v>
      </c>
      <c r="R29" s="175"/>
      <c r="S29" s="175"/>
      <c r="T29" s="175"/>
    </row>
    <row r="30" spans="1:20" ht="12" outlineLevel="3">
      <c r="A30" s="218"/>
      <c r="B30" s="219"/>
      <c r="C30" s="220">
        <v>3</v>
      </c>
      <c r="D30" s="221" t="s">
        <v>79</v>
      </c>
      <c r="E30" s="222" t="s">
        <v>2397</v>
      </c>
      <c r="F30" s="223" t="s">
        <v>2398</v>
      </c>
      <c r="G30" s="221" t="s">
        <v>176</v>
      </c>
      <c r="H30" s="224">
        <v>46</v>
      </c>
      <c r="I30" s="225"/>
      <c r="J30" s="226">
        <f t="shared" si="1"/>
        <v>0</v>
      </c>
      <c r="K30" s="227"/>
      <c r="L30" s="227">
        <f>H30*K30</f>
        <v>0</v>
      </c>
      <c r="M30" s="227"/>
      <c r="N30" s="227">
        <f>H30*M30</f>
        <v>0</v>
      </c>
      <c r="O30" s="228">
        <v>21</v>
      </c>
      <c r="P30" s="228">
        <f>J30*(O30/100)</f>
        <v>0</v>
      </c>
      <c r="Q30" s="228">
        <f>J30+P30</f>
        <v>0</v>
      </c>
      <c r="R30" s="175"/>
      <c r="S30" s="175"/>
      <c r="T30" s="175"/>
    </row>
    <row r="31" spans="1:20" ht="12" outlineLevel="3">
      <c r="A31" s="218"/>
      <c r="B31" s="219"/>
      <c r="C31" s="220">
        <v>4</v>
      </c>
      <c r="D31" s="221"/>
      <c r="E31" s="222" t="s">
        <v>2399</v>
      </c>
      <c r="F31" s="223" t="s">
        <v>2400</v>
      </c>
      <c r="G31" s="221" t="s">
        <v>176</v>
      </c>
      <c r="H31" s="224">
        <v>37</v>
      </c>
      <c r="I31" s="225"/>
      <c r="J31" s="226">
        <f t="shared" si="1"/>
        <v>0</v>
      </c>
      <c r="K31" s="227"/>
      <c r="L31" s="227"/>
      <c r="M31" s="227"/>
      <c r="N31" s="227"/>
      <c r="O31" s="228"/>
      <c r="P31" s="228"/>
      <c r="Q31" s="228"/>
      <c r="R31" s="175"/>
      <c r="S31" s="175"/>
      <c r="T31" s="175"/>
    </row>
    <row r="32" spans="1:20" ht="12" outlineLevel="3">
      <c r="A32" s="218"/>
      <c r="B32" s="219"/>
      <c r="C32" s="220">
        <v>5</v>
      </c>
      <c r="D32" s="221"/>
      <c r="E32" s="222" t="s">
        <v>2401</v>
      </c>
      <c r="F32" s="223" t="s">
        <v>2402</v>
      </c>
      <c r="G32" s="221" t="s">
        <v>176</v>
      </c>
      <c r="H32" s="224">
        <v>15</v>
      </c>
      <c r="I32" s="225"/>
      <c r="J32" s="226">
        <f t="shared" si="1"/>
        <v>0</v>
      </c>
      <c r="K32" s="227"/>
      <c r="L32" s="227"/>
      <c r="M32" s="227"/>
      <c r="N32" s="227"/>
      <c r="O32" s="228"/>
      <c r="P32" s="228"/>
      <c r="Q32" s="228"/>
      <c r="R32" s="175"/>
      <c r="S32" s="175"/>
      <c r="T32" s="175"/>
    </row>
    <row r="33" spans="1:20" ht="12" outlineLevel="3">
      <c r="A33" s="218"/>
      <c r="B33" s="219"/>
      <c r="C33" s="220">
        <v>6</v>
      </c>
      <c r="D33" s="221"/>
      <c r="E33" s="222" t="s">
        <v>2403</v>
      </c>
      <c r="F33" s="223" t="s">
        <v>2404</v>
      </c>
      <c r="G33" s="221" t="s">
        <v>176</v>
      </c>
      <c r="H33" s="224">
        <v>38</v>
      </c>
      <c r="I33" s="225"/>
      <c r="J33" s="226">
        <f t="shared" si="1"/>
        <v>0</v>
      </c>
      <c r="K33" s="227"/>
      <c r="L33" s="227"/>
      <c r="M33" s="227"/>
      <c r="N33" s="227"/>
      <c r="O33" s="228"/>
      <c r="P33" s="228"/>
      <c r="Q33" s="228"/>
      <c r="R33" s="175"/>
      <c r="S33" s="175"/>
      <c r="T33" s="175"/>
    </row>
    <row r="34" spans="1:20" ht="12" outlineLevel="3">
      <c r="A34" s="218"/>
      <c r="B34" s="219"/>
      <c r="C34" s="220">
        <v>7</v>
      </c>
      <c r="D34" s="221"/>
      <c r="E34" s="222" t="s">
        <v>2405</v>
      </c>
      <c r="F34" s="223" t="s">
        <v>2406</v>
      </c>
      <c r="G34" s="221" t="s">
        <v>176</v>
      </c>
      <c r="H34" s="224">
        <v>12</v>
      </c>
      <c r="I34" s="225"/>
      <c r="J34" s="226">
        <f t="shared" si="1"/>
        <v>0</v>
      </c>
      <c r="K34" s="227"/>
      <c r="L34" s="227"/>
      <c r="M34" s="227"/>
      <c r="N34" s="227"/>
      <c r="O34" s="228"/>
      <c r="P34" s="228"/>
      <c r="Q34" s="228"/>
      <c r="R34" s="175"/>
      <c r="S34" s="175"/>
      <c r="T34" s="175"/>
    </row>
    <row r="35" spans="1:20" ht="12" outlineLevel="3">
      <c r="A35" s="218"/>
      <c r="B35" s="219"/>
      <c r="C35" s="220">
        <v>8</v>
      </c>
      <c r="D35" s="221"/>
      <c r="E35" s="222" t="s">
        <v>2407</v>
      </c>
      <c r="F35" s="223" t="s">
        <v>2408</v>
      </c>
      <c r="G35" s="221" t="s">
        <v>176</v>
      </c>
      <c r="H35" s="224">
        <v>28</v>
      </c>
      <c r="I35" s="225"/>
      <c r="J35" s="226">
        <f t="shared" si="1"/>
        <v>0</v>
      </c>
      <c r="K35" s="227"/>
      <c r="L35" s="227"/>
      <c r="M35" s="227"/>
      <c r="N35" s="227"/>
      <c r="O35" s="228"/>
      <c r="P35" s="228"/>
      <c r="Q35" s="228"/>
      <c r="R35" s="175"/>
      <c r="S35" s="175"/>
      <c r="T35" s="175"/>
    </row>
    <row r="36" spans="1:20" ht="12" outlineLevel="3">
      <c r="A36" s="218"/>
      <c r="B36" s="219"/>
      <c r="C36" s="220">
        <v>9</v>
      </c>
      <c r="D36" s="221"/>
      <c r="E36" s="222" t="s">
        <v>2409</v>
      </c>
      <c r="F36" s="223" t="s">
        <v>2410</v>
      </c>
      <c r="G36" s="221" t="s">
        <v>176</v>
      </c>
      <c r="H36" s="224">
        <v>37</v>
      </c>
      <c r="I36" s="225"/>
      <c r="J36" s="226">
        <f t="shared" si="1"/>
        <v>0</v>
      </c>
      <c r="K36" s="227"/>
      <c r="L36" s="227"/>
      <c r="M36" s="227"/>
      <c r="N36" s="227"/>
      <c r="O36" s="228"/>
      <c r="P36" s="228"/>
      <c r="Q36" s="228"/>
      <c r="R36" s="175"/>
      <c r="S36" s="175"/>
      <c r="T36" s="175"/>
    </row>
    <row r="37" spans="1:20" ht="12" outlineLevel="3">
      <c r="A37" s="218"/>
      <c r="B37" s="219"/>
      <c r="C37" s="220">
        <v>10</v>
      </c>
      <c r="D37" s="221"/>
      <c r="E37" s="222" t="s">
        <v>2411</v>
      </c>
      <c r="F37" s="223" t="s">
        <v>2412</v>
      </c>
      <c r="G37" s="221" t="s">
        <v>176</v>
      </c>
      <c r="H37" s="224">
        <v>13</v>
      </c>
      <c r="I37" s="225"/>
      <c r="J37" s="226">
        <f t="shared" si="1"/>
        <v>0</v>
      </c>
      <c r="K37" s="227"/>
      <c r="L37" s="227"/>
      <c r="M37" s="227"/>
      <c r="N37" s="227"/>
      <c r="O37" s="228"/>
      <c r="P37" s="228"/>
      <c r="Q37" s="228"/>
      <c r="R37" s="175"/>
      <c r="S37" s="175"/>
      <c r="T37" s="175"/>
    </row>
    <row r="38" spans="1:20" ht="12" outlineLevel="3">
      <c r="A38" s="218"/>
      <c r="B38" s="219"/>
      <c r="C38" s="220">
        <v>11</v>
      </c>
      <c r="D38" s="221"/>
      <c r="E38" s="222" t="s">
        <v>2413</v>
      </c>
      <c r="F38" s="223" t="s">
        <v>2414</v>
      </c>
      <c r="G38" s="221" t="s">
        <v>176</v>
      </c>
      <c r="H38" s="224">
        <v>236</v>
      </c>
      <c r="I38" s="225"/>
      <c r="J38" s="226">
        <f t="shared" si="1"/>
        <v>0</v>
      </c>
      <c r="K38" s="227"/>
      <c r="L38" s="227"/>
      <c r="M38" s="227"/>
      <c r="N38" s="227"/>
      <c r="O38" s="228"/>
      <c r="P38" s="228"/>
      <c r="Q38" s="228"/>
      <c r="R38" s="175"/>
      <c r="S38" s="175"/>
      <c r="T38" s="175"/>
    </row>
    <row r="39" spans="1:20" ht="12" outlineLevel="3">
      <c r="A39" s="218"/>
      <c r="B39" s="219"/>
      <c r="C39" s="220">
        <v>12</v>
      </c>
      <c r="D39" s="221"/>
      <c r="E39" s="222" t="s">
        <v>2415</v>
      </c>
      <c r="F39" s="223" t="s">
        <v>2416</v>
      </c>
      <c r="G39" s="221" t="s">
        <v>112</v>
      </c>
      <c r="H39" s="224">
        <v>0.5</v>
      </c>
      <c r="I39" s="225"/>
      <c r="J39" s="226">
        <f t="shared" si="1"/>
        <v>0</v>
      </c>
      <c r="K39" s="227"/>
      <c r="L39" s="227"/>
      <c r="M39" s="227"/>
      <c r="N39" s="227"/>
      <c r="O39" s="228"/>
      <c r="P39" s="228"/>
      <c r="Q39" s="228"/>
      <c r="R39" s="175"/>
      <c r="S39" s="175"/>
      <c r="T39" s="175"/>
    </row>
    <row r="40" spans="1:20" ht="12" outlineLevel="3">
      <c r="A40" s="218"/>
      <c r="B40" s="219"/>
      <c r="C40" s="220">
        <v>13</v>
      </c>
      <c r="D40" s="221"/>
      <c r="E40" s="222" t="s">
        <v>2417</v>
      </c>
      <c r="F40" s="223" t="s">
        <v>2418</v>
      </c>
      <c r="G40" s="221" t="s">
        <v>304</v>
      </c>
      <c r="H40" s="224">
        <v>30</v>
      </c>
      <c r="I40" s="225"/>
      <c r="J40" s="226">
        <f t="shared" si="1"/>
        <v>0</v>
      </c>
      <c r="K40" s="227"/>
      <c r="L40" s="227"/>
      <c r="M40" s="227"/>
      <c r="N40" s="227"/>
      <c r="O40" s="228"/>
      <c r="P40" s="228"/>
      <c r="Q40" s="228"/>
      <c r="R40" s="175"/>
      <c r="S40" s="175"/>
      <c r="T40" s="175"/>
    </row>
    <row r="41" spans="1:20" ht="12" outlineLevel="3">
      <c r="A41" s="218"/>
      <c r="B41" s="219"/>
      <c r="C41" s="220">
        <v>14</v>
      </c>
      <c r="D41" s="221"/>
      <c r="E41" s="222" t="s">
        <v>2419</v>
      </c>
      <c r="F41" s="223" t="s">
        <v>2420</v>
      </c>
      <c r="G41" s="221" t="s">
        <v>304</v>
      </c>
      <c r="H41" s="224">
        <v>9</v>
      </c>
      <c r="I41" s="225"/>
      <c r="J41" s="226">
        <f t="shared" si="1"/>
        <v>0</v>
      </c>
      <c r="K41" s="227"/>
      <c r="L41" s="227"/>
      <c r="M41" s="227"/>
      <c r="N41" s="227"/>
      <c r="O41" s="228"/>
      <c r="P41" s="228"/>
      <c r="Q41" s="228"/>
      <c r="R41" s="175"/>
      <c r="S41" s="175"/>
      <c r="T41" s="175"/>
    </row>
    <row r="42" spans="1:20" ht="12" outlineLevel="3">
      <c r="A42" s="218"/>
      <c r="B42" s="219"/>
      <c r="C42" s="220">
        <v>15</v>
      </c>
      <c r="D42" s="221"/>
      <c r="E42" s="222" t="s">
        <v>2421</v>
      </c>
      <c r="F42" s="223" t="s">
        <v>2422</v>
      </c>
      <c r="G42" s="221" t="s">
        <v>176</v>
      </c>
      <c r="H42" s="224">
        <v>180</v>
      </c>
      <c r="I42" s="225"/>
      <c r="J42" s="226">
        <f t="shared" si="1"/>
        <v>0</v>
      </c>
      <c r="K42" s="227"/>
      <c r="L42" s="227"/>
      <c r="M42" s="227"/>
      <c r="N42" s="227"/>
      <c r="O42" s="228"/>
      <c r="P42" s="228"/>
      <c r="Q42" s="228"/>
      <c r="R42" s="175"/>
      <c r="S42" s="175"/>
      <c r="T42" s="175"/>
    </row>
    <row r="43" spans="1:20" ht="12" outlineLevel="3">
      <c r="A43" s="218"/>
      <c r="B43" s="219"/>
      <c r="C43" s="220">
        <v>16</v>
      </c>
      <c r="D43" s="221"/>
      <c r="E43" s="222" t="s">
        <v>2423</v>
      </c>
      <c r="F43" s="223" t="s">
        <v>2424</v>
      </c>
      <c r="G43" s="221" t="s">
        <v>176</v>
      </c>
      <c r="H43" s="224">
        <v>50</v>
      </c>
      <c r="I43" s="225"/>
      <c r="J43" s="226">
        <f t="shared" si="1"/>
        <v>0</v>
      </c>
      <c r="K43" s="227"/>
      <c r="L43" s="227"/>
      <c r="M43" s="227"/>
      <c r="N43" s="227"/>
      <c r="O43" s="228"/>
      <c r="P43" s="228"/>
      <c r="Q43" s="228"/>
      <c r="R43" s="175"/>
      <c r="S43" s="175"/>
      <c r="T43" s="175"/>
    </row>
    <row r="44" spans="1:20" ht="12" outlineLevel="3">
      <c r="A44" s="218"/>
      <c r="B44" s="219"/>
      <c r="C44" s="220">
        <v>17</v>
      </c>
      <c r="D44" s="221"/>
      <c r="E44" s="222" t="s">
        <v>3360</v>
      </c>
      <c r="F44" s="223" t="s">
        <v>3361</v>
      </c>
      <c r="G44" s="221" t="s">
        <v>304</v>
      </c>
      <c r="H44" s="224">
        <v>1</v>
      </c>
      <c r="I44" s="225"/>
      <c r="J44" s="226">
        <f t="shared" si="1"/>
        <v>0</v>
      </c>
      <c r="K44" s="227"/>
      <c r="L44" s="227"/>
      <c r="M44" s="227"/>
      <c r="N44" s="227"/>
      <c r="O44" s="228"/>
      <c r="P44" s="228"/>
      <c r="Q44" s="228"/>
      <c r="R44" s="175"/>
      <c r="S44" s="175"/>
      <c r="T44" s="175"/>
    </row>
    <row r="45" spans="1:20" ht="12" outlineLevel="3">
      <c r="B45" s="170"/>
      <c r="C45" s="229"/>
      <c r="D45" s="229"/>
      <c r="E45" s="230"/>
      <c r="F45" s="229"/>
      <c r="G45" s="229"/>
      <c r="H45" s="229"/>
      <c r="I45" s="231"/>
      <c r="J45" s="231"/>
      <c r="K45" s="170"/>
      <c r="L45" s="170"/>
      <c r="M45" s="170"/>
      <c r="N45" s="170"/>
      <c r="O45" s="170"/>
      <c r="P45" s="175"/>
      <c r="Q45" s="175"/>
    </row>
    <row r="46" spans="1:20" ht="12" outlineLevel="2">
      <c r="A46" s="210" t="s">
        <v>20</v>
      </c>
      <c r="B46" s="211">
        <v>3</v>
      </c>
      <c r="C46" s="184"/>
      <c r="D46" s="185" t="s">
        <v>78</v>
      </c>
      <c r="E46" s="232"/>
      <c r="F46" s="212" t="s">
        <v>2425</v>
      </c>
      <c r="G46" s="185"/>
      <c r="H46" s="191"/>
      <c r="I46" s="213"/>
      <c r="J46" s="194">
        <f>SUBTOTAL(9,J47:J67)</f>
        <v>0</v>
      </c>
      <c r="K46" s="214"/>
      <c r="L46" s="215">
        <f>SUBTOTAL(9,L47:L67)</f>
        <v>6.3488299999999995</v>
      </c>
      <c r="M46" s="214"/>
      <c r="N46" s="215">
        <f>SUBTOTAL(9,N47:N67)</f>
        <v>0</v>
      </c>
      <c r="O46" s="216"/>
      <c r="P46" s="217">
        <f>SUBTOTAL(9,P47:P67)</f>
        <v>0</v>
      </c>
      <c r="Q46" s="217">
        <f>SUBTOTAL(9,Q47:Q67)</f>
        <v>0</v>
      </c>
      <c r="R46" s="170"/>
      <c r="S46" s="175"/>
      <c r="T46" s="175"/>
    </row>
    <row r="47" spans="1:20" ht="12" outlineLevel="3">
      <c r="A47" s="218"/>
      <c r="B47" s="219"/>
      <c r="C47" s="220">
        <v>1</v>
      </c>
      <c r="D47" s="221" t="s">
        <v>79</v>
      </c>
      <c r="E47" s="222" t="s">
        <v>2426</v>
      </c>
      <c r="F47" s="223" t="s">
        <v>2427</v>
      </c>
      <c r="G47" s="221" t="s">
        <v>304</v>
      </c>
      <c r="H47" s="224">
        <v>2</v>
      </c>
      <c r="I47" s="225"/>
      <c r="J47" s="226">
        <f t="shared" ref="J47:J66" si="2">H47*I47</f>
        <v>0</v>
      </c>
      <c r="K47" s="227">
        <v>1.92</v>
      </c>
      <c r="L47" s="227">
        <f>H47*K47</f>
        <v>3.84</v>
      </c>
      <c r="M47" s="227"/>
      <c r="N47" s="227">
        <f>H47*M47</f>
        <v>0</v>
      </c>
      <c r="O47" s="228">
        <v>21</v>
      </c>
      <c r="P47" s="228">
        <f>J47*(O47/100)</f>
        <v>0</v>
      </c>
      <c r="Q47" s="228">
        <f>J47+P47</f>
        <v>0</v>
      </c>
      <c r="R47" s="175"/>
      <c r="S47" s="175"/>
      <c r="T47" s="175"/>
    </row>
    <row r="48" spans="1:20" ht="12" outlineLevel="3">
      <c r="A48" s="218"/>
      <c r="B48" s="219"/>
      <c r="C48" s="220">
        <v>2</v>
      </c>
      <c r="D48" s="221" t="s">
        <v>79</v>
      </c>
      <c r="E48" s="222" t="s">
        <v>2428</v>
      </c>
      <c r="F48" s="223" t="s">
        <v>2429</v>
      </c>
      <c r="G48" s="221" t="s">
        <v>304</v>
      </c>
      <c r="H48" s="224">
        <v>6</v>
      </c>
      <c r="I48" s="225"/>
      <c r="J48" s="226">
        <f t="shared" si="2"/>
        <v>0</v>
      </c>
      <c r="K48" s="227">
        <v>1.16E-3</v>
      </c>
      <c r="L48" s="227">
        <f>H48*K48</f>
        <v>6.96E-3</v>
      </c>
      <c r="M48" s="227"/>
      <c r="N48" s="227">
        <f>H48*M48</f>
        <v>0</v>
      </c>
      <c r="O48" s="228">
        <v>21</v>
      </c>
      <c r="P48" s="228">
        <f>J48*(O48/100)</f>
        <v>0</v>
      </c>
      <c r="Q48" s="228">
        <f>J48+P48</f>
        <v>0</v>
      </c>
      <c r="R48" s="175"/>
      <c r="S48" s="175"/>
      <c r="T48" s="175"/>
    </row>
    <row r="49" spans="1:20" ht="12" outlineLevel="3">
      <c r="A49" s="218"/>
      <c r="B49" s="219"/>
      <c r="C49" s="220">
        <v>3</v>
      </c>
      <c r="D49" s="221" t="s">
        <v>79</v>
      </c>
      <c r="E49" s="222" t="s">
        <v>2726</v>
      </c>
      <c r="F49" s="223" t="s">
        <v>2727</v>
      </c>
      <c r="G49" s="221" t="s">
        <v>304</v>
      </c>
      <c r="H49" s="224">
        <v>1</v>
      </c>
      <c r="I49" s="225"/>
      <c r="J49" s="226">
        <f t="shared" si="2"/>
        <v>0</v>
      </c>
      <c r="K49" s="227"/>
      <c r="L49" s="227">
        <f>H49*K49</f>
        <v>0</v>
      </c>
      <c r="M49" s="227"/>
      <c r="N49" s="227">
        <f>H49*M49</f>
        <v>0</v>
      </c>
      <c r="O49" s="228">
        <v>21</v>
      </c>
      <c r="P49" s="228">
        <f>J49*(O49/100)</f>
        <v>0</v>
      </c>
      <c r="Q49" s="228">
        <f>J49+P49</f>
        <v>0</v>
      </c>
      <c r="R49" s="175"/>
      <c r="S49" s="175"/>
      <c r="T49" s="175"/>
    </row>
    <row r="50" spans="1:20" ht="12" outlineLevel="3">
      <c r="A50" s="218"/>
      <c r="B50" s="219"/>
      <c r="C50" s="220">
        <v>4</v>
      </c>
      <c r="D50" s="221" t="s">
        <v>79</v>
      </c>
      <c r="E50" s="222" t="s">
        <v>2430</v>
      </c>
      <c r="F50" s="223" t="s">
        <v>2431</v>
      </c>
      <c r="G50" s="221" t="s">
        <v>304</v>
      </c>
      <c r="H50" s="224">
        <v>1</v>
      </c>
      <c r="I50" s="225"/>
      <c r="J50" s="226">
        <f t="shared" si="2"/>
        <v>0</v>
      </c>
      <c r="K50" s="227">
        <v>2.5018699999999998</v>
      </c>
      <c r="L50" s="227">
        <f>H50*K50</f>
        <v>2.5018699999999998</v>
      </c>
      <c r="M50" s="227"/>
      <c r="N50" s="227">
        <f>H50*M50</f>
        <v>0</v>
      </c>
      <c r="O50" s="228">
        <v>21</v>
      </c>
      <c r="P50" s="228">
        <f>J50*(O50/100)</f>
        <v>0</v>
      </c>
      <c r="Q50" s="228">
        <f>J50+P50</f>
        <v>0</v>
      </c>
      <c r="R50" s="175"/>
      <c r="S50" s="175"/>
      <c r="T50" s="175"/>
    </row>
    <row r="51" spans="1:20" ht="12" outlineLevel="3">
      <c r="A51" s="218"/>
      <c r="B51" s="219"/>
      <c r="C51" s="220">
        <v>5</v>
      </c>
      <c r="D51" s="221"/>
      <c r="E51" s="222" t="s">
        <v>2432</v>
      </c>
      <c r="F51" s="223" t="s">
        <v>2433</v>
      </c>
      <c r="G51" s="221" t="s">
        <v>304</v>
      </c>
      <c r="H51" s="224">
        <v>2</v>
      </c>
      <c r="I51" s="225"/>
      <c r="J51" s="226">
        <f t="shared" si="2"/>
        <v>0</v>
      </c>
      <c r="K51" s="227"/>
      <c r="L51" s="227"/>
      <c r="M51" s="227"/>
      <c r="N51" s="227"/>
      <c r="O51" s="228"/>
      <c r="P51" s="228"/>
      <c r="Q51" s="228"/>
      <c r="R51" s="175"/>
      <c r="S51" s="175"/>
      <c r="T51" s="175"/>
    </row>
    <row r="52" spans="1:20" ht="12" outlineLevel="3">
      <c r="A52" s="218"/>
      <c r="B52" s="219"/>
      <c r="C52" s="220">
        <v>6</v>
      </c>
      <c r="D52" s="221"/>
      <c r="E52" s="222" t="s">
        <v>2434</v>
      </c>
      <c r="F52" s="223" t="s">
        <v>2435</v>
      </c>
      <c r="G52" s="221" t="s">
        <v>304</v>
      </c>
      <c r="H52" s="224">
        <v>1</v>
      </c>
      <c r="I52" s="225"/>
      <c r="J52" s="226">
        <f t="shared" si="2"/>
        <v>0</v>
      </c>
      <c r="K52" s="227"/>
      <c r="L52" s="227"/>
      <c r="M52" s="227"/>
      <c r="N52" s="227"/>
      <c r="O52" s="228"/>
      <c r="P52" s="228"/>
      <c r="Q52" s="228"/>
      <c r="R52" s="175"/>
      <c r="S52" s="175"/>
      <c r="T52" s="175"/>
    </row>
    <row r="53" spans="1:20" ht="12" outlineLevel="3">
      <c r="A53" s="218"/>
      <c r="B53" s="219"/>
      <c r="C53" s="220">
        <v>7</v>
      </c>
      <c r="D53" s="221"/>
      <c r="E53" s="222" t="s">
        <v>2436</v>
      </c>
      <c r="F53" s="223" t="s">
        <v>2437</v>
      </c>
      <c r="G53" s="221" t="s">
        <v>2438</v>
      </c>
      <c r="H53" s="224">
        <v>1</v>
      </c>
      <c r="I53" s="225"/>
      <c r="J53" s="226">
        <f t="shared" si="2"/>
        <v>0</v>
      </c>
      <c r="K53" s="227"/>
      <c r="L53" s="227"/>
      <c r="M53" s="227"/>
      <c r="N53" s="227"/>
      <c r="O53" s="228"/>
      <c r="P53" s="228"/>
      <c r="Q53" s="228"/>
      <c r="R53" s="175"/>
      <c r="S53" s="175"/>
      <c r="T53" s="175"/>
    </row>
    <row r="54" spans="1:20" ht="12" outlineLevel="3">
      <c r="A54" s="218"/>
      <c r="B54" s="219"/>
      <c r="C54" s="220">
        <v>8</v>
      </c>
      <c r="D54" s="221"/>
      <c r="E54" s="222" t="s">
        <v>2439</v>
      </c>
      <c r="F54" s="223" t="s">
        <v>2440</v>
      </c>
      <c r="G54" s="221" t="s">
        <v>176</v>
      </c>
      <c r="H54" s="224">
        <v>120</v>
      </c>
      <c r="I54" s="225"/>
      <c r="J54" s="226">
        <f t="shared" si="2"/>
        <v>0</v>
      </c>
      <c r="K54" s="227"/>
      <c r="L54" s="227"/>
      <c r="M54" s="227"/>
      <c r="N54" s="227"/>
      <c r="O54" s="228"/>
      <c r="P54" s="228"/>
      <c r="Q54" s="228"/>
      <c r="R54" s="175"/>
      <c r="S54" s="175"/>
      <c r="T54" s="175"/>
    </row>
    <row r="55" spans="1:20" ht="12" outlineLevel="3">
      <c r="A55" s="218"/>
      <c r="B55" s="219"/>
      <c r="C55" s="220">
        <v>9</v>
      </c>
      <c r="D55" s="221"/>
      <c r="E55" s="222" t="s">
        <v>2441</v>
      </c>
      <c r="F55" s="223" t="s">
        <v>2442</v>
      </c>
      <c r="G55" s="221" t="s">
        <v>176</v>
      </c>
      <c r="H55" s="224">
        <v>34</v>
      </c>
      <c r="I55" s="225"/>
      <c r="J55" s="226">
        <f t="shared" si="2"/>
        <v>0</v>
      </c>
      <c r="K55" s="227"/>
      <c r="L55" s="227"/>
      <c r="M55" s="227"/>
      <c r="N55" s="227"/>
      <c r="O55" s="228"/>
      <c r="P55" s="228"/>
      <c r="Q55" s="228"/>
      <c r="R55" s="175"/>
      <c r="S55" s="175"/>
      <c r="T55" s="175"/>
    </row>
    <row r="56" spans="1:20" ht="12" outlineLevel="3">
      <c r="A56" s="218"/>
      <c r="B56" s="219"/>
      <c r="C56" s="220">
        <v>10</v>
      </c>
      <c r="D56" s="221"/>
      <c r="E56" s="222" t="s">
        <v>2443</v>
      </c>
      <c r="F56" s="223" t="s">
        <v>2444</v>
      </c>
      <c r="G56" s="221" t="s">
        <v>176</v>
      </c>
      <c r="H56" s="224">
        <v>120</v>
      </c>
      <c r="I56" s="225"/>
      <c r="J56" s="226">
        <f t="shared" si="2"/>
        <v>0</v>
      </c>
      <c r="K56" s="227"/>
      <c r="L56" s="227"/>
      <c r="M56" s="227"/>
      <c r="N56" s="227"/>
      <c r="O56" s="228"/>
      <c r="P56" s="228"/>
      <c r="Q56" s="228"/>
      <c r="R56" s="175"/>
      <c r="S56" s="175"/>
      <c r="T56" s="175"/>
    </row>
    <row r="57" spans="1:20" ht="12" outlineLevel="3">
      <c r="A57" s="218"/>
      <c r="B57" s="219"/>
      <c r="C57" s="220">
        <v>11</v>
      </c>
      <c r="D57" s="221"/>
      <c r="E57" s="222" t="s">
        <v>2445</v>
      </c>
      <c r="F57" s="223" t="s">
        <v>2446</v>
      </c>
      <c r="G57" s="221" t="s">
        <v>176</v>
      </c>
      <c r="H57" s="224">
        <v>88</v>
      </c>
      <c r="I57" s="225"/>
      <c r="J57" s="226">
        <f t="shared" si="2"/>
        <v>0</v>
      </c>
      <c r="K57" s="227"/>
      <c r="L57" s="227"/>
      <c r="M57" s="227"/>
      <c r="N57" s="227"/>
      <c r="O57" s="228"/>
      <c r="P57" s="228"/>
      <c r="Q57" s="228"/>
      <c r="R57" s="175"/>
      <c r="S57" s="175"/>
      <c r="T57" s="175"/>
    </row>
    <row r="58" spans="1:20" ht="12" outlineLevel="3">
      <c r="A58" s="218"/>
      <c r="B58" s="219"/>
      <c r="C58" s="220">
        <v>12</v>
      </c>
      <c r="D58" s="221"/>
      <c r="E58" s="222" t="s">
        <v>2447</v>
      </c>
      <c r="F58" s="223" t="s">
        <v>2448</v>
      </c>
      <c r="G58" s="221" t="s">
        <v>176</v>
      </c>
      <c r="H58" s="224">
        <v>170</v>
      </c>
      <c r="I58" s="225"/>
      <c r="J58" s="226">
        <f t="shared" si="2"/>
        <v>0</v>
      </c>
      <c r="K58" s="227"/>
      <c r="L58" s="227"/>
      <c r="M58" s="227"/>
      <c r="N58" s="227"/>
      <c r="O58" s="228"/>
      <c r="P58" s="228"/>
      <c r="Q58" s="228"/>
      <c r="R58" s="175"/>
      <c r="S58" s="175"/>
      <c r="T58" s="175"/>
    </row>
    <row r="59" spans="1:20" ht="12" outlineLevel="3">
      <c r="A59" s="218"/>
      <c r="B59" s="219"/>
      <c r="C59" s="220">
        <v>13</v>
      </c>
      <c r="D59" s="221"/>
      <c r="E59" s="222" t="s">
        <v>2449</v>
      </c>
      <c r="F59" s="223" t="s">
        <v>2450</v>
      </c>
      <c r="G59" s="221" t="s">
        <v>176</v>
      </c>
      <c r="H59" s="224">
        <v>180</v>
      </c>
      <c r="I59" s="225"/>
      <c r="J59" s="226">
        <f t="shared" si="2"/>
        <v>0</v>
      </c>
      <c r="K59" s="227"/>
      <c r="L59" s="227"/>
      <c r="M59" s="227"/>
      <c r="N59" s="227"/>
      <c r="O59" s="228"/>
      <c r="P59" s="228"/>
      <c r="Q59" s="228"/>
      <c r="R59" s="175"/>
      <c r="S59" s="175"/>
      <c r="T59" s="175"/>
    </row>
    <row r="60" spans="1:20" ht="12" outlineLevel="3">
      <c r="A60" s="218"/>
      <c r="B60" s="219"/>
      <c r="C60" s="220">
        <v>14</v>
      </c>
      <c r="D60" s="221"/>
      <c r="E60" s="222" t="s">
        <v>2451</v>
      </c>
      <c r="F60" s="223" t="s">
        <v>2452</v>
      </c>
      <c r="G60" s="221" t="s">
        <v>176</v>
      </c>
      <c r="H60" s="224">
        <v>15</v>
      </c>
      <c r="I60" s="225"/>
      <c r="J60" s="226">
        <f t="shared" si="2"/>
        <v>0</v>
      </c>
      <c r="K60" s="227"/>
      <c r="L60" s="227"/>
      <c r="M60" s="227"/>
      <c r="N60" s="227"/>
      <c r="O60" s="228"/>
      <c r="P60" s="228"/>
      <c r="Q60" s="228"/>
      <c r="R60" s="175"/>
      <c r="S60" s="175"/>
      <c r="T60" s="175"/>
    </row>
    <row r="61" spans="1:20" ht="12" outlineLevel="3">
      <c r="A61" s="218"/>
      <c r="B61" s="219"/>
      <c r="C61" s="220">
        <v>15</v>
      </c>
      <c r="D61" s="221"/>
      <c r="E61" s="222" t="s">
        <v>2453</v>
      </c>
      <c r="F61" s="223" t="s">
        <v>2454</v>
      </c>
      <c r="G61" s="221" t="s">
        <v>176</v>
      </c>
      <c r="H61" s="224">
        <v>377</v>
      </c>
      <c r="I61" s="225"/>
      <c r="J61" s="226">
        <f t="shared" si="2"/>
        <v>0</v>
      </c>
      <c r="K61" s="227"/>
      <c r="L61" s="227"/>
      <c r="M61" s="227"/>
      <c r="N61" s="227"/>
      <c r="O61" s="228"/>
      <c r="P61" s="228"/>
      <c r="Q61" s="228"/>
      <c r="R61" s="175"/>
      <c r="S61" s="175"/>
      <c r="T61" s="175"/>
    </row>
    <row r="62" spans="1:20" ht="12" outlineLevel="3">
      <c r="A62" s="218"/>
      <c r="B62" s="219"/>
      <c r="C62" s="220">
        <v>16</v>
      </c>
      <c r="D62" s="221"/>
      <c r="E62" s="222" t="s">
        <v>2455</v>
      </c>
      <c r="F62" s="223" t="s">
        <v>2456</v>
      </c>
      <c r="G62" s="221" t="s">
        <v>176</v>
      </c>
      <c r="H62" s="224">
        <v>377</v>
      </c>
      <c r="I62" s="225"/>
      <c r="J62" s="226">
        <f t="shared" si="2"/>
        <v>0</v>
      </c>
      <c r="K62" s="227"/>
      <c r="L62" s="227"/>
      <c r="M62" s="227"/>
      <c r="N62" s="227"/>
      <c r="O62" s="228"/>
      <c r="P62" s="228"/>
      <c r="Q62" s="228"/>
      <c r="R62" s="175"/>
      <c r="S62" s="175"/>
      <c r="T62" s="175"/>
    </row>
    <row r="63" spans="1:20" ht="12" outlineLevel="3">
      <c r="A63" s="218"/>
      <c r="B63" s="219"/>
      <c r="C63" s="220">
        <v>17</v>
      </c>
      <c r="D63" s="221"/>
      <c r="E63" s="222" t="s">
        <v>2457</v>
      </c>
      <c r="F63" s="223" t="s">
        <v>2458</v>
      </c>
      <c r="G63" s="221" t="s">
        <v>112</v>
      </c>
      <c r="H63" s="224">
        <v>2</v>
      </c>
      <c r="I63" s="225"/>
      <c r="J63" s="226">
        <f t="shared" si="2"/>
        <v>0</v>
      </c>
      <c r="K63" s="227"/>
      <c r="L63" s="227"/>
      <c r="M63" s="227"/>
      <c r="N63" s="227"/>
      <c r="O63" s="228"/>
      <c r="P63" s="228"/>
      <c r="Q63" s="228"/>
      <c r="R63" s="175"/>
      <c r="S63" s="175"/>
      <c r="T63" s="175"/>
    </row>
    <row r="64" spans="1:20" ht="12" outlineLevel="3">
      <c r="A64" s="218"/>
      <c r="B64" s="219"/>
      <c r="C64" s="220">
        <v>18</v>
      </c>
      <c r="D64" s="221"/>
      <c r="E64" s="222" t="s">
        <v>2459</v>
      </c>
      <c r="F64" s="223" t="s">
        <v>2460</v>
      </c>
      <c r="G64" s="221" t="s">
        <v>176</v>
      </c>
      <c r="H64" s="224">
        <v>17</v>
      </c>
      <c r="I64" s="225"/>
      <c r="J64" s="226">
        <f t="shared" si="2"/>
        <v>0</v>
      </c>
      <c r="K64" s="227"/>
      <c r="L64" s="227"/>
      <c r="M64" s="227"/>
      <c r="N64" s="227"/>
      <c r="O64" s="228"/>
      <c r="P64" s="228"/>
      <c r="Q64" s="228"/>
      <c r="R64" s="175"/>
      <c r="S64" s="175"/>
      <c r="T64" s="175"/>
    </row>
    <row r="65" spans="1:20" ht="12" outlineLevel="3">
      <c r="A65" s="218"/>
      <c r="B65" s="219"/>
      <c r="C65" s="220">
        <v>19</v>
      </c>
      <c r="D65" s="221"/>
      <c r="E65" s="222" t="s">
        <v>2461</v>
      </c>
      <c r="F65" s="223" t="s">
        <v>2462</v>
      </c>
      <c r="G65" s="221" t="s">
        <v>176</v>
      </c>
      <c r="H65" s="224">
        <v>450</v>
      </c>
      <c r="I65" s="225"/>
      <c r="J65" s="226">
        <f t="shared" si="2"/>
        <v>0</v>
      </c>
      <c r="K65" s="227"/>
      <c r="L65" s="227"/>
      <c r="M65" s="227"/>
      <c r="N65" s="227"/>
      <c r="O65" s="228"/>
      <c r="P65" s="228"/>
      <c r="Q65" s="228"/>
      <c r="R65" s="175"/>
      <c r="S65" s="175"/>
      <c r="T65" s="175"/>
    </row>
    <row r="66" spans="1:20" ht="12" outlineLevel="3">
      <c r="A66" s="218"/>
      <c r="B66" s="219"/>
      <c r="C66" s="220">
        <v>20</v>
      </c>
      <c r="D66" s="221"/>
      <c r="E66" s="222" t="s">
        <v>2463</v>
      </c>
      <c r="F66" s="223" t="s">
        <v>2464</v>
      </c>
      <c r="G66" s="221" t="s">
        <v>304</v>
      </c>
      <c r="H66" s="224">
        <v>10</v>
      </c>
      <c r="I66" s="225"/>
      <c r="J66" s="226">
        <f t="shared" si="2"/>
        <v>0</v>
      </c>
      <c r="K66" s="227"/>
      <c r="L66" s="227"/>
      <c r="M66" s="227"/>
      <c r="N66" s="227"/>
      <c r="O66" s="228"/>
      <c r="P66" s="228"/>
      <c r="Q66" s="228"/>
      <c r="R66" s="175"/>
      <c r="S66" s="175"/>
      <c r="T66" s="175"/>
    </row>
    <row r="67" spans="1:20" ht="12" outlineLevel="3">
      <c r="B67" s="170"/>
      <c r="C67" s="229"/>
      <c r="D67" s="229"/>
      <c r="E67" s="229"/>
      <c r="F67" s="229"/>
      <c r="G67" s="229"/>
      <c r="H67" s="229"/>
      <c r="I67" s="231"/>
      <c r="J67" s="231"/>
      <c r="K67" s="170"/>
      <c r="L67" s="170"/>
      <c r="M67" s="170"/>
      <c r="N67" s="170"/>
      <c r="O67" s="170"/>
      <c r="P67" s="175"/>
      <c r="Q67" s="175"/>
    </row>
    <row r="68" spans="1:20" ht="12" outlineLevel="2">
      <c r="A68" s="210" t="s">
        <v>22</v>
      </c>
      <c r="B68" s="211">
        <v>3</v>
      </c>
      <c r="C68" s="184"/>
      <c r="D68" s="185" t="s">
        <v>78</v>
      </c>
      <c r="E68" s="185"/>
      <c r="F68" s="212" t="s">
        <v>2465</v>
      </c>
      <c r="G68" s="185"/>
      <c r="H68" s="191"/>
      <c r="I68" s="213"/>
      <c r="J68" s="194">
        <f>SUBTOTAL(9,J69:J74)</f>
        <v>0</v>
      </c>
      <c r="K68" s="214"/>
      <c r="L68" s="215">
        <f>SUBTOTAL(9,L69:L74)</f>
        <v>35.384479999999996</v>
      </c>
      <c r="M68" s="214"/>
      <c r="N68" s="215">
        <f>SUBTOTAL(9,N69:N74)</f>
        <v>0</v>
      </c>
      <c r="O68" s="216"/>
      <c r="P68" s="217">
        <f>SUBTOTAL(9,P69:P74)</f>
        <v>0</v>
      </c>
      <c r="Q68" s="217">
        <f>SUBTOTAL(9,Q69:Q74)</f>
        <v>0</v>
      </c>
      <c r="R68" s="170"/>
      <c r="S68" s="175"/>
      <c r="T68" s="175"/>
    </row>
    <row r="69" spans="1:20" ht="12" outlineLevel="3">
      <c r="A69" s="218"/>
      <c r="B69" s="219"/>
      <c r="C69" s="220">
        <v>1</v>
      </c>
      <c r="D69" s="221" t="s">
        <v>79</v>
      </c>
      <c r="E69" s="222" t="s">
        <v>2466</v>
      </c>
      <c r="F69" s="223" t="s">
        <v>2467</v>
      </c>
      <c r="G69" s="221" t="s">
        <v>304</v>
      </c>
      <c r="H69" s="224">
        <v>2</v>
      </c>
      <c r="I69" s="225"/>
      <c r="J69" s="226">
        <f>H69*I69</f>
        <v>0</v>
      </c>
      <c r="K69" s="227">
        <v>1.9539999999999998E-2</v>
      </c>
      <c r="L69" s="227">
        <f>H69*K69</f>
        <v>3.9079999999999997E-2</v>
      </c>
      <c r="M69" s="227"/>
      <c r="N69" s="227">
        <f>H69*M69</f>
        <v>0</v>
      </c>
      <c r="O69" s="228">
        <v>21</v>
      </c>
      <c r="P69" s="228">
        <f>J69*(O69/100)</f>
        <v>0</v>
      </c>
      <c r="Q69" s="228">
        <f>J69+P69</f>
        <v>0</v>
      </c>
      <c r="R69" s="175"/>
      <c r="S69" s="175"/>
      <c r="T69" s="175"/>
    </row>
    <row r="70" spans="1:20" ht="12" outlineLevel="3">
      <c r="A70" s="218"/>
      <c r="B70" s="219"/>
      <c r="C70" s="220">
        <v>2</v>
      </c>
      <c r="D70" s="221" t="s">
        <v>123</v>
      </c>
      <c r="E70" s="222" t="s">
        <v>2468</v>
      </c>
      <c r="F70" s="223" t="s">
        <v>2469</v>
      </c>
      <c r="G70" s="221" t="s">
        <v>176</v>
      </c>
      <c r="H70" s="224">
        <v>30</v>
      </c>
      <c r="I70" s="225"/>
      <c r="J70" s="226">
        <f>H70*I70</f>
        <v>0</v>
      </c>
      <c r="K70" s="227">
        <v>1</v>
      </c>
      <c r="L70" s="227">
        <f>H70*K70</f>
        <v>30</v>
      </c>
      <c r="M70" s="227"/>
      <c r="N70" s="227">
        <f>H70*M70</f>
        <v>0</v>
      </c>
      <c r="O70" s="228">
        <v>21</v>
      </c>
      <c r="P70" s="228">
        <f>J70*(O70/100)</f>
        <v>0</v>
      </c>
      <c r="Q70" s="228">
        <f>J70+P70</f>
        <v>0</v>
      </c>
      <c r="R70" s="175"/>
      <c r="S70" s="175"/>
      <c r="T70" s="175"/>
    </row>
    <row r="71" spans="1:20" ht="12" outlineLevel="3">
      <c r="A71" s="218"/>
      <c r="B71" s="219"/>
      <c r="C71" s="220">
        <v>3</v>
      </c>
      <c r="D71" s="221" t="s">
        <v>79</v>
      </c>
      <c r="E71" s="222" t="s">
        <v>2470</v>
      </c>
      <c r="F71" s="223" t="s">
        <v>2471</v>
      </c>
      <c r="G71" s="221" t="s">
        <v>176</v>
      </c>
      <c r="H71" s="224">
        <v>30</v>
      </c>
      <c r="I71" s="225"/>
      <c r="J71" s="226">
        <f>H71*I71</f>
        <v>0</v>
      </c>
      <c r="K71" s="227">
        <v>0.17818000000000001</v>
      </c>
      <c r="L71" s="227">
        <f>H71*K71</f>
        <v>5.3453999999999997</v>
      </c>
      <c r="M71" s="227"/>
      <c r="N71" s="227">
        <f>H71*M71</f>
        <v>0</v>
      </c>
      <c r="O71" s="228">
        <v>21</v>
      </c>
      <c r="P71" s="228">
        <f>J71*(O71/100)</f>
        <v>0</v>
      </c>
      <c r="Q71" s="228">
        <f>J71+P71</f>
        <v>0</v>
      </c>
      <c r="R71" s="175"/>
      <c r="S71" s="175"/>
      <c r="T71" s="175"/>
    </row>
    <row r="72" spans="1:20" ht="12" outlineLevel="3">
      <c r="A72" s="218"/>
      <c r="B72" s="219"/>
      <c r="C72" s="220">
        <v>4</v>
      </c>
      <c r="D72" s="221"/>
      <c r="E72" s="222" t="s">
        <v>2472</v>
      </c>
      <c r="F72" s="223" t="s">
        <v>2473</v>
      </c>
      <c r="G72" s="221" t="s">
        <v>304</v>
      </c>
      <c r="H72" s="224">
        <v>1</v>
      </c>
      <c r="I72" s="225"/>
      <c r="J72" s="226">
        <f>H72*I72</f>
        <v>0</v>
      </c>
      <c r="K72" s="227"/>
      <c r="L72" s="227"/>
      <c r="M72" s="227"/>
      <c r="N72" s="227"/>
      <c r="O72" s="228"/>
      <c r="P72" s="228"/>
      <c r="Q72" s="228"/>
      <c r="R72" s="175"/>
      <c r="S72" s="175"/>
      <c r="T72" s="175"/>
    </row>
    <row r="73" spans="1:20" ht="12" outlineLevel="3">
      <c r="A73" s="218"/>
      <c r="B73" s="219"/>
      <c r="C73" s="220">
        <v>5</v>
      </c>
      <c r="D73" s="221"/>
      <c r="E73" s="222" t="s">
        <v>2474</v>
      </c>
      <c r="F73" s="223" t="s">
        <v>2475</v>
      </c>
      <c r="G73" s="221" t="s">
        <v>304</v>
      </c>
      <c r="H73" s="224">
        <v>1</v>
      </c>
      <c r="I73" s="225"/>
      <c r="J73" s="226">
        <f>H73*I73</f>
        <v>0</v>
      </c>
      <c r="K73" s="227"/>
      <c r="L73" s="227"/>
      <c r="M73" s="227"/>
      <c r="N73" s="227"/>
      <c r="O73" s="228"/>
      <c r="P73" s="228"/>
      <c r="Q73" s="228"/>
      <c r="R73" s="175"/>
      <c r="S73" s="175"/>
      <c r="T73" s="175"/>
    </row>
    <row r="74" spans="1:20" ht="12" outlineLevel="3">
      <c r="B74" s="170"/>
      <c r="C74" s="229"/>
      <c r="D74" s="229"/>
      <c r="E74" s="229"/>
      <c r="F74" s="229"/>
      <c r="G74" s="229"/>
      <c r="H74" s="229"/>
      <c r="I74" s="231"/>
      <c r="J74" s="231"/>
      <c r="K74" s="170"/>
      <c r="L74" s="170"/>
      <c r="M74" s="170"/>
      <c r="N74" s="170"/>
      <c r="O74" s="170"/>
      <c r="P74" s="175"/>
      <c r="Q74" s="175"/>
    </row>
    <row r="75" spans="1:20" ht="12" outlineLevel="2">
      <c r="A75" s="210" t="s">
        <v>24</v>
      </c>
      <c r="B75" s="211">
        <v>3</v>
      </c>
      <c r="C75" s="184"/>
      <c r="D75" s="185" t="s">
        <v>78</v>
      </c>
      <c r="E75" s="185"/>
      <c r="F75" s="212" t="s">
        <v>41</v>
      </c>
      <c r="G75" s="185"/>
      <c r="H75" s="191"/>
      <c r="I75" s="213"/>
      <c r="J75" s="194">
        <f>SUBTOTAL(9,J76:J112)</f>
        <v>0</v>
      </c>
      <c r="K75" s="214"/>
      <c r="L75" s="215">
        <f>SUBTOTAL(9,L76:L112)</f>
        <v>35.647199999999998</v>
      </c>
      <c r="M75" s="214"/>
      <c r="N75" s="215">
        <f>SUBTOTAL(9,N76:N112)</f>
        <v>0</v>
      </c>
      <c r="O75" s="216"/>
      <c r="P75" s="217">
        <f>SUBTOTAL(9,P76:P112)</f>
        <v>0</v>
      </c>
      <c r="Q75" s="217">
        <f>SUBTOTAL(9,Q76:Q112)</f>
        <v>0</v>
      </c>
      <c r="R75" s="170"/>
      <c r="S75" s="175"/>
      <c r="T75" s="175"/>
    </row>
    <row r="76" spans="1:20" ht="12" outlineLevel="3">
      <c r="A76" s="218"/>
      <c r="B76" s="219"/>
      <c r="C76" s="220">
        <v>1</v>
      </c>
      <c r="D76" s="221" t="s">
        <v>79</v>
      </c>
      <c r="E76" s="222" t="s">
        <v>2476</v>
      </c>
      <c r="F76" s="223" t="s">
        <v>2477</v>
      </c>
      <c r="G76" s="221" t="s">
        <v>883</v>
      </c>
      <c r="H76" s="224">
        <v>10</v>
      </c>
      <c r="I76" s="225"/>
      <c r="J76" s="226">
        <f>H76*I76</f>
        <v>0</v>
      </c>
      <c r="K76" s="227">
        <v>2.5019499999999999</v>
      </c>
      <c r="L76" s="227">
        <f>H76*K76</f>
        <v>25.019500000000001</v>
      </c>
      <c r="M76" s="227"/>
      <c r="N76" s="227">
        <f>H76*M76</f>
        <v>0</v>
      </c>
      <c r="O76" s="228">
        <v>21</v>
      </c>
      <c r="P76" s="228">
        <f>J76*(O76/100)</f>
        <v>0</v>
      </c>
      <c r="Q76" s="228">
        <f>J76+P76</f>
        <v>0</v>
      </c>
      <c r="R76" s="175"/>
      <c r="S76" s="175"/>
      <c r="T76" s="175"/>
    </row>
    <row r="77" spans="1:20" ht="12" outlineLevel="3">
      <c r="A77" s="218"/>
      <c r="B77" s="219"/>
      <c r="C77" s="220">
        <v>2</v>
      </c>
      <c r="D77" s="221" t="s">
        <v>79</v>
      </c>
      <c r="E77" s="222" t="s">
        <v>2478</v>
      </c>
      <c r="F77" s="223" t="s">
        <v>2479</v>
      </c>
      <c r="G77" s="221" t="s">
        <v>883</v>
      </c>
      <c r="H77" s="224">
        <v>10</v>
      </c>
      <c r="I77" s="225"/>
      <c r="J77" s="226">
        <f>H77*I77</f>
        <v>0</v>
      </c>
      <c r="K77" s="227">
        <v>1.06277</v>
      </c>
      <c r="L77" s="227">
        <f>H77*K77</f>
        <v>10.627700000000001</v>
      </c>
      <c r="M77" s="227"/>
      <c r="N77" s="227">
        <f>H77*M77</f>
        <v>0</v>
      </c>
      <c r="O77" s="228">
        <v>21</v>
      </c>
      <c r="P77" s="228">
        <f>J77*(O77/100)</f>
        <v>0</v>
      </c>
      <c r="Q77" s="228">
        <f>J77+P77</f>
        <v>0</v>
      </c>
      <c r="R77" s="175"/>
      <c r="S77" s="175"/>
      <c r="T77" s="175"/>
    </row>
    <row r="78" spans="1:20" ht="12" outlineLevel="3">
      <c r="A78" s="218"/>
      <c r="B78" s="219"/>
      <c r="C78" s="220">
        <v>3</v>
      </c>
      <c r="D78" s="221"/>
      <c r="E78" s="222" t="s">
        <v>2480</v>
      </c>
      <c r="F78" s="223" t="s">
        <v>2481</v>
      </c>
      <c r="G78" s="221" t="s">
        <v>883</v>
      </c>
      <c r="H78" s="224">
        <v>2</v>
      </c>
      <c r="I78" s="225"/>
      <c r="J78" s="226">
        <f t="shared" ref="J78:J111" si="3">H78*I78</f>
        <v>0</v>
      </c>
      <c r="K78" s="227"/>
      <c r="L78" s="227"/>
      <c r="M78" s="227"/>
      <c r="N78" s="227"/>
      <c r="O78" s="228"/>
      <c r="P78" s="228"/>
      <c r="Q78" s="228"/>
      <c r="R78" s="175"/>
      <c r="S78" s="175"/>
      <c r="T78" s="175"/>
    </row>
    <row r="79" spans="1:20" ht="12" outlineLevel="3">
      <c r="A79" s="218"/>
      <c r="B79" s="219"/>
      <c r="C79" s="220">
        <v>4</v>
      </c>
      <c r="D79" s="221"/>
      <c r="E79" s="222" t="s">
        <v>2482</v>
      </c>
      <c r="F79" s="223" t="s">
        <v>2483</v>
      </c>
      <c r="G79" s="221" t="s">
        <v>883</v>
      </c>
      <c r="H79" s="224">
        <v>3</v>
      </c>
      <c r="I79" s="225"/>
      <c r="J79" s="226">
        <f t="shared" si="3"/>
        <v>0</v>
      </c>
      <c r="K79" s="227"/>
      <c r="L79" s="227"/>
      <c r="M79" s="227"/>
      <c r="N79" s="227"/>
      <c r="O79" s="228"/>
      <c r="P79" s="228"/>
      <c r="Q79" s="228"/>
      <c r="R79" s="175"/>
      <c r="S79" s="175"/>
      <c r="T79" s="175"/>
    </row>
    <row r="80" spans="1:20" ht="12" outlineLevel="3">
      <c r="A80" s="218"/>
      <c r="B80" s="219"/>
      <c r="C80" s="220">
        <v>5</v>
      </c>
      <c r="D80" s="221"/>
      <c r="E80" s="222" t="s">
        <v>2484</v>
      </c>
      <c r="F80" s="223" t="s">
        <v>2728</v>
      </c>
      <c r="G80" s="221" t="s">
        <v>883</v>
      </c>
      <c r="H80" s="224">
        <v>4</v>
      </c>
      <c r="I80" s="225"/>
      <c r="J80" s="226">
        <f t="shared" si="3"/>
        <v>0</v>
      </c>
      <c r="K80" s="227"/>
      <c r="L80" s="227"/>
      <c r="M80" s="227"/>
      <c r="N80" s="227"/>
      <c r="O80" s="228"/>
      <c r="P80" s="228"/>
      <c r="Q80" s="228"/>
      <c r="R80" s="175"/>
      <c r="S80" s="175"/>
      <c r="T80" s="175"/>
    </row>
    <row r="81" spans="1:20" ht="12" outlineLevel="3">
      <c r="A81" s="218"/>
      <c r="B81" s="219"/>
      <c r="C81" s="220">
        <v>6</v>
      </c>
      <c r="D81" s="221"/>
      <c r="E81" s="222" t="s">
        <v>2485</v>
      </c>
      <c r="F81" s="223" t="s">
        <v>2729</v>
      </c>
      <c r="G81" s="221" t="s">
        <v>883</v>
      </c>
      <c r="H81" s="224">
        <v>2</v>
      </c>
      <c r="I81" s="225"/>
      <c r="J81" s="226">
        <f t="shared" si="3"/>
        <v>0</v>
      </c>
      <c r="K81" s="227"/>
      <c r="L81" s="227"/>
      <c r="M81" s="227"/>
      <c r="N81" s="227"/>
      <c r="O81" s="228"/>
      <c r="P81" s="228"/>
      <c r="Q81" s="228"/>
      <c r="R81" s="175"/>
      <c r="S81" s="175"/>
      <c r="T81" s="175"/>
    </row>
    <row r="82" spans="1:20" ht="12" outlineLevel="3">
      <c r="A82" s="218"/>
      <c r="B82" s="219"/>
      <c r="C82" s="220">
        <v>7</v>
      </c>
      <c r="D82" s="221"/>
      <c r="E82" s="222" t="s">
        <v>2486</v>
      </c>
      <c r="F82" s="223" t="s">
        <v>2487</v>
      </c>
      <c r="G82" s="221" t="s">
        <v>883</v>
      </c>
      <c r="H82" s="224">
        <v>3</v>
      </c>
      <c r="I82" s="225"/>
      <c r="J82" s="226">
        <f t="shared" si="3"/>
        <v>0</v>
      </c>
      <c r="K82" s="227"/>
      <c r="L82" s="227"/>
      <c r="M82" s="227"/>
      <c r="N82" s="227"/>
      <c r="O82" s="228"/>
      <c r="P82" s="228"/>
      <c r="Q82" s="228"/>
      <c r="R82" s="175"/>
      <c r="S82" s="175"/>
      <c r="T82" s="175"/>
    </row>
    <row r="83" spans="1:20" ht="12" outlineLevel="3">
      <c r="A83" s="218"/>
      <c r="B83" s="219"/>
      <c r="C83" s="220">
        <v>8</v>
      </c>
      <c r="D83" s="221"/>
      <c r="E83" s="222" t="s">
        <v>2488</v>
      </c>
      <c r="F83" s="223" t="s">
        <v>2489</v>
      </c>
      <c r="G83" s="221" t="s">
        <v>304</v>
      </c>
      <c r="H83" s="224">
        <v>4</v>
      </c>
      <c r="I83" s="225"/>
      <c r="J83" s="226">
        <f t="shared" si="3"/>
        <v>0</v>
      </c>
      <c r="K83" s="227"/>
      <c r="L83" s="227"/>
      <c r="M83" s="227"/>
      <c r="N83" s="227"/>
      <c r="O83" s="228"/>
      <c r="P83" s="228"/>
      <c r="Q83" s="228"/>
      <c r="R83" s="175"/>
      <c r="S83" s="175"/>
      <c r="T83" s="175"/>
    </row>
    <row r="84" spans="1:20" ht="12" outlineLevel="3">
      <c r="A84" s="218"/>
      <c r="B84" s="219"/>
      <c r="C84" s="220">
        <v>9</v>
      </c>
      <c r="D84" s="221"/>
      <c r="E84" s="222" t="s">
        <v>2490</v>
      </c>
      <c r="F84" s="223" t="s">
        <v>2491</v>
      </c>
      <c r="G84" s="221" t="s">
        <v>304</v>
      </c>
      <c r="H84" s="224">
        <v>3</v>
      </c>
      <c r="I84" s="225"/>
      <c r="J84" s="226">
        <f t="shared" si="3"/>
        <v>0</v>
      </c>
      <c r="K84" s="227"/>
      <c r="L84" s="227"/>
      <c r="M84" s="227"/>
      <c r="N84" s="227"/>
      <c r="O84" s="228"/>
      <c r="P84" s="228"/>
      <c r="Q84" s="228"/>
      <c r="R84" s="175"/>
      <c r="S84" s="175"/>
      <c r="T84" s="175"/>
    </row>
    <row r="85" spans="1:20" ht="12" outlineLevel="3">
      <c r="A85" s="218"/>
      <c r="B85" s="219"/>
      <c r="C85" s="220">
        <v>10</v>
      </c>
      <c r="D85" s="221"/>
      <c r="E85" s="222" t="s">
        <v>2492</v>
      </c>
      <c r="F85" s="223" t="s">
        <v>2493</v>
      </c>
      <c r="G85" s="221" t="s">
        <v>304</v>
      </c>
      <c r="H85" s="224">
        <v>12</v>
      </c>
      <c r="I85" s="225"/>
      <c r="J85" s="226">
        <f t="shared" si="3"/>
        <v>0</v>
      </c>
      <c r="K85" s="227"/>
      <c r="L85" s="227"/>
      <c r="M85" s="227"/>
      <c r="N85" s="227"/>
      <c r="O85" s="228"/>
      <c r="P85" s="228"/>
      <c r="Q85" s="228"/>
      <c r="R85" s="175"/>
      <c r="S85" s="175"/>
      <c r="T85" s="175"/>
    </row>
    <row r="86" spans="1:20" ht="12" outlineLevel="3">
      <c r="A86" s="218"/>
      <c r="B86" s="219"/>
      <c r="C86" s="220">
        <v>11</v>
      </c>
      <c r="D86" s="221"/>
      <c r="E86" s="222" t="s">
        <v>2494</v>
      </c>
      <c r="F86" s="223" t="s">
        <v>2730</v>
      </c>
      <c r="G86" s="221" t="s">
        <v>883</v>
      </c>
      <c r="H86" s="224">
        <v>3</v>
      </c>
      <c r="I86" s="225"/>
      <c r="J86" s="226">
        <f t="shared" si="3"/>
        <v>0</v>
      </c>
      <c r="K86" s="227"/>
      <c r="L86" s="227"/>
      <c r="M86" s="227"/>
      <c r="N86" s="227"/>
      <c r="O86" s="228"/>
      <c r="P86" s="228"/>
      <c r="Q86" s="228"/>
      <c r="R86" s="175"/>
      <c r="S86" s="175"/>
      <c r="T86" s="175"/>
    </row>
    <row r="87" spans="1:20" ht="12" outlineLevel="3">
      <c r="A87" s="218"/>
      <c r="B87" s="219"/>
      <c r="C87" s="220">
        <v>12</v>
      </c>
      <c r="D87" s="221"/>
      <c r="E87" s="222" t="s">
        <v>2495</v>
      </c>
      <c r="F87" s="223" t="s">
        <v>2496</v>
      </c>
      <c r="G87" s="221" t="s">
        <v>883</v>
      </c>
      <c r="H87" s="224">
        <v>2</v>
      </c>
      <c r="I87" s="225"/>
      <c r="J87" s="226">
        <f t="shared" si="3"/>
        <v>0</v>
      </c>
      <c r="K87" s="227"/>
      <c r="L87" s="227"/>
      <c r="M87" s="227"/>
      <c r="N87" s="227"/>
      <c r="O87" s="228"/>
      <c r="P87" s="228"/>
      <c r="Q87" s="228"/>
      <c r="R87" s="175"/>
      <c r="S87" s="175"/>
      <c r="T87" s="175"/>
    </row>
    <row r="88" spans="1:20" ht="12" outlineLevel="3">
      <c r="A88" s="218"/>
      <c r="B88" s="219"/>
      <c r="C88" s="220">
        <v>13</v>
      </c>
      <c r="D88" s="221"/>
      <c r="E88" s="222" t="s">
        <v>2497</v>
      </c>
      <c r="F88" s="223" t="s">
        <v>2498</v>
      </c>
      <c r="G88" s="221" t="s">
        <v>304</v>
      </c>
      <c r="H88" s="224">
        <v>2</v>
      </c>
      <c r="I88" s="225"/>
      <c r="J88" s="226">
        <f t="shared" si="3"/>
        <v>0</v>
      </c>
      <c r="K88" s="227"/>
      <c r="L88" s="227"/>
      <c r="M88" s="227"/>
      <c r="N88" s="227"/>
      <c r="O88" s="228"/>
      <c r="P88" s="228"/>
      <c r="Q88" s="228"/>
      <c r="R88" s="175"/>
      <c r="S88" s="175"/>
      <c r="T88" s="175"/>
    </row>
    <row r="89" spans="1:20" ht="12" outlineLevel="3">
      <c r="A89" s="218"/>
      <c r="B89" s="219"/>
      <c r="C89" s="220">
        <v>14</v>
      </c>
      <c r="D89" s="221"/>
      <c r="E89" s="222" t="s">
        <v>2499</v>
      </c>
      <c r="F89" s="223" t="s">
        <v>2500</v>
      </c>
      <c r="G89" s="221" t="s">
        <v>304</v>
      </c>
      <c r="H89" s="224">
        <v>2</v>
      </c>
      <c r="I89" s="225"/>
      <c r="J89" s="226">
        <f t="shared" si="3"/>
        <v>0</v>
      </c>
      <c r="K89" s="227"/>
      <c r="L89" s="227"/>
      <c r="M89" s="227"/>
      <c r="N89" s="227"/>
      <c r="O89" s="228"/>
      <c r="P89" s="228"/>
      <c r="Q89" s="228"/>
      <c r="R89" s="175"/>
      <c r="S89" s="175"/>
      <c r="T89" s="175"/>
    </row>
    <row r="90" spans="1:20" ht="12" outlineLevel="3">
      <c r="A90" s="218"/>
      <c r="B90" s="219"/>
      <c r="C90" s="220">
        <v>15</v>
      </c>
      <c r="D90" s="221"/>
      <c r="E90" s="222" t="s">
        <v>2501</v>
      </c>
      <c r="F90" s="223" t="s">
        <v>2502</v>
      </c>
      <c r="G90" s="221" t="s">
        <v>304</v>
      </c>
      <c r="H90" s="224">
        <v>1</v>
      </c>
      <c r="I90" s="225"/>
      <c r="J90" s="226">
        <f t="shared" si="3"/>
        <v>0</v>
      </c>
      <c r="K90" s="227"/>
      <c r="L90" s="227"/>
      <c r="M90" s="227"/>
      <c r="N90" s="227"/>
      <c r="O90" s="228"/>
      <c r="P90" s="228"/>
      <c r="Q90" s="228"/>
      <c r="R90" s="175"/>
      <c r="S90" s="175"/>
      <c r="T90" s="175"/>
    </row>
    <row r="91" spans="1:20" ht="12" outlineLevel="3">
      <c r="A91" s="218"/>
      <c r="B91" s="219"/>
      <c r="C91" s="220">
        <v>16</v>
      </c>
      <c r="D91" s="221"/>
      <c r="E91" s="222" t="s">
        <v>2503</v>
      </c>
      <c r="F91" s="223" t="s">
        <v>2504</v>
      </c>
      <c r="G91" s="221" t="s">
        <v>883</v>
      </c>
      <c r="H91" s="224">
        <v>3</v>
      </c>
      <c r="I91" s="225"/>
      <c r="J91" s="226">
        <f t="shared" si="3"/>
        <v>0</v>
      </c>
      <c r="K91" s="227"/>
      <c r="L91" s="227"/>
      <c r="M91" s="227"/>
      <c r="N91" s="227"/>
      <c r="O91" s="228"/>
      <c r="P91" s="228"/>
      <c r="Q91" s="228"/>
      <c r="R91" s="175"/>
      <c r="S91" s="175"/>
      <c r="T91" s="175"/>
    </row>
    <row r="92" spans="1:20" ht="24" outlineLevel="3">
      <c r="A92" s="218"/>
      <c r="B92" s="219"/>
      <c r="C92" s="220">
        <v>17</v>
      </c>
      <c r="D92" s="221"/>
      <c r="E92" s="222" t="s">
        <v>2505</v>
      </c>
      <c r="F92" s="223" t="s">
        <v>2731</v>
      </c>
      <c r="G92" s="221" t="s">
        <v>304</v>
      </c>
      <c r="H92" s="224">
        <v>15</v>
      </c>
      <c r="I92" s="225"/>
      <c r="J92" s="226">
        <f t="shared" si="3"/>
        <v>0</v>
      </c>
      <c r="K92" s="227"/>
      <c r="L92" s="227"/>
      <c r="M92" s="227"/>
      <c r="N92" s="227"/>
      <c r="O92" s="228"/>
      <c r="P92" s="228"/>
      <c r="Q92" s="228"/>
      <c r="R92" s="175"/>
      <c r="S92" s="175"/>
      <c r="T92" s="175"/>
    </row>
    <row r="93" spans="1:20" ht="24" outlineLevel="3">
      <c r="A93" s="218"/>
      <c r="B93" s="219"/>
      <c r="C93" s="220">
        <v>18</v>
      </c>
      <c r="D93" s="221"/>
      <c r="E93" s="222" t="s">
        <v>2506</v>
      </c>
      <c r="F93" s="223" t="s">
        <v>2732</v>
      </c>
      <c r="G93" s="221" t="s">
        <v>883</v>
      </c>
      <c r="H93" s="224">
        <v>3</v>
      </c>
      <c r="I93" s="225"/>
      <c r="J93" s="226">
        <f t="shared" si="3"/>
        <v>0</v>
      </c>
      <c r="K93" s="227"/>
      <c r="L93" s="227"/>
      <c r="M93" s="227"/>
      <c r="N93" s="227"/>
      <c r="O93" s="228"/>
      <c r="P93" s="228"/>
      <c r="Q93" s="228"/>
      <c r="R93" s="175"/>
      <c r="S93" s="175"/>
      <c r="T93" s="175"/>
    </row>
    <row r="94" spans="1:20" ht="24" outlineLevel="3">
      <c r="A94" s="218"/>
      <c r="B94" s="219"/>
      <c r="C94" s="220">
        <v>19</v>
      </c>
      <c r="D94" s="221"/>
      <c r="E94" s="222" t="s">
        <v>2507</v>
      </c>
      <c r="F94" s="223" t="s">
        <v>2733</v>
      </c>
      <c r="G94" s="221" t="s">
        <v>304</v>
      </c>
      <c r="H94" s="224">
        <v>4</v>
      </c>
      <c r="I94" s="225"/>
      <c r="J94" s="226">
        <f t="shared" si="3"/>
        <v>0</v>
      </c>
      <c r="K94" s="227"/>
      <c r="L94" s="227"/>
      <c r="M94" s="227"/>
      <c r="N94" s="227"/>
      <c r="O94" s="228"/>
      <c r="P94" s="228"/>
      <c r="Q94" s="228"/>
      <c r="R94" s="175"/>
      <c r="S94" s="175"/>
      <c r="T94" s="175"/>
    </row>
    <row r="95" spans="1:20" ht="12" outlineLevel="3">
      <c r="A95" s="218"/>
      <c r="B95" s="219"/>
      <c r="C95" s="220">
        <v>20</v>
      </c>
      <c r="D95" s="221"/>
      <c r="E95" s="222" t="s">
        <v>2508</v>
      </c>
      <c r="F95" s="223" t="s">
        <v>2509</v>
      </c>
      <c r="G95" s="221" t="s">
        <v>304</v>
      </c>
      <c r="H95" s="224">
        <v>10</v>
      </c>
      <c r="I95" s="225"/>
      <c r="J95" s="226">
        <f t="shared" si="3"/>
        <v>0</v>
      </c>
      <c r="K95" s="227"/>
      <c r="L95" s="227"/>
      <c r="M95" s="227"/>
      <c r="N95" s="227"/>
      <c r="O95" s="228"/>
      <c r="P95" s="228"/>
      <c r="Q95" s="228"/>
      <c r="R95" s="175"/>
      <c r="S95" s="175"/>
      <c r="T95" s="175"/>
    </row>
    <row r="96" spans="1:20" ht="12" outlineLevel="3">
      <c r="A96" s="218"/>
      <c r="B96" s="219"/>
      <c r="C96" s="220">
        <v>21</v>
      </c>
      <c r="D96" s="221"/>
      <c r="E96" s="222" t="s">
        <v>2510</v>
      </c>
      <c r="F96" s="223" t="s">
        <v>2511</v>
      </c>
      <c r="G96" s="221" t="s">
        <v>112</v>
      </c>
      <c r="H96" s="224">
        <v>2</v>
      </c>
      <c r="I96" s="225"/>
      <c r="J96" s="226">
        <f t="shared" si="3"/>
        <v>0</v>
      </c>
      <c r="K96" s="227"/>
      <c r="L96" s="227"/>
      <c r="M96" s="227"/>
      <c r="N96" s="227"/>
      <c r="O96" s="228"/>
      <c r="P96" s="228"/>
      <c r="Q96" s="228"/>
      <c r="R96" s="175"/>
      <c r="S96" s="175"/>
      <c r="T96" s="175"/>
    </row>
    <row r="97" spans="1:20" ht="12" outlineLevel="3">
      <c r="A97" s="218"/>
      <c r="B97" s="219"/>
      <c r="C97" s="220">
        <v>22</v>
      </c>
      <c r="D97" s="221"/>
      <c r="E97" s="222" t="s">
        <v>2512</v>
      </c>
      <c r="F97" s="223" t="s">
        <v>2513</v>
      </c>
      <c r="G97" s="221" t="s">
        <v>883</v>
      </c>
      <c r="H97" s="224">
        <v>6</v>
      </c>
      <c r="I97" s="225"/>
      <c r="J97" s="226">
        <f t="shared" si="3"/>
        <v>0</v>
      </c>
      <c r="K97" s="227"/>
      <c r="L97" s="227"/>
      <c r="M97" s="227"/>
      <c r="N97" s="227"/>
      <c r="O97" s="228"/>
      <c r="P97" s="228"/>
      <c r="Q97" s="228"/>
      <c r="R97" s="175"/>
      <c r="S97" s="175"/>
      <c r="T97" s="175"/>
    </row>
    <row r="98" spans="1:20" ht="12" outlineLevel="3">
      <c r="A98" s="218"/>
      <c r="B98" s="219"/>
      <c r="C98" s="220">
        <v>23</v>
      </c>
      <c r="D98" s="221"/>
      <c r="E98" s="222" t="s">
        <v>2514</v>
      </c>
      <c r="F98" s="223" t="s">
        <v>2515</v>
      </c>
      <c r="G98" s="221" t="s">
        <v>883</v>
      </c>
      <c r="H98" s="224">
        <v>32</v>
      </c>
      <c r="I98" s="225"/>
      <c r="J98" s="226">
        <f t="shared" si="3"/>
        <v>0</v>
      </c>
      <c r="K98" s="227"/>
      <c r="L98" s="227"/>
      <c r="M98" s="227"/>
      <c r="N98" s="227"/>
      <c r="O98" s="228"/>
      <c r="P98" s="228"/>
      <c r="Q98" s="228"/>
      <c r="R98" s="175"/>
      <c r="S98" s="175"/>
      <c r="T98" s="175"/>
    </row>
    <row r="99" spans="1:20" ht="12" outlineLevel="3">
      <c r="A99" s="218"/>
      <c r="B99" s="219"/>
      <c r="C99" s="220">
        <v>24</v>
      </c>
      <c r="D99" s="221"/>
      <c r="E99" s="222" t="s">
        <v>2516</v>
      </c>
      <c r="F99" s="223" t="s">
        <v>2517</v>
      </c>
      <c r="G99" s="221" t="s">
        <v>304</v>
      </c>
      <c r="H99" s="224">
        <v>8</v>
      </c>
      <c r="I99" s="225"/>
      <c r="J99" s="226">
        <f t="shared" si="3"/>
        <v>0</v>
      </c>
      <c r="K99" s="227"/>
      <c r="L99" s="227"/>
      <c r="M99" s="227"/>
      <c r="N99" s="227"/>
      <c r="O99" s="228"/>
      <c r="P99" s="228"/>
      <c r="Q99" s="228"/>
      <c r="R99" s="175"/>
      <c r="S99" s="175"/>
      <c r="T99" s="175"/>
    </row>
    <row r="100" spans="1:20" ht="12" outlineLevel="3">
      <c r="A100" s="218"/>
      <c r="B100" s="219"/>
      <c r="C100" s="220">
        <v>25</v>
      </c>
      <c r="D100" s="221"/>
      <c r="E100" s="222" t="s">
        <v>2518</v>
      </c>
      <c r="F100" s="223" t="s">
        <v>2519</v>
      </c>
      <c r="G100" s="221" t="s">
        <v>304</v>
      </c>
      <c r="H100" s="224">
        <v>2</v>
      </c>
      <c r="I100" s="225"/>
      <c r="J100" s="226">
        <f t="shared" si="3"/>
        <v>0</v>
      </c>
      <c r="K100" s="227"/>
      <c r="L100" s="227"/>
      <c r="M100" s="227"/>
      <c r="N100" s="227"/>
      <c r="O100" s="228"/>
      <c r="P100" s="228"/>
      <c r="Q100" s="228"/>
      <c r="R100" s="175"/>
      <c r="S100" s="175"/>
      <c r="T100" s="175"/>
    </row>
    <row r="101" spans="1:20" ht="12" outlineLevel="3">
      <c r="A101" s="218"/>
      <c r="B101" s="219"/>
      <c r="C101" s="220">
        <v>26</v>
      </c>
      <c r="D101" s="221"/>
      <c r="E101" s="222" t="s">
        <v>2520</v>
      </c>
      <c r="F101" s="223" t="s">
        <v>2521</v>
      </c>
      <c r="G101" s="221" t="s">
        <v>304</v>
      </c>
      <c r="H101" s="224">
        <v>2</v>
      </c>
      <c r="I101" s="225"/>
      <c r="J101" s="226">
        <f t="shared" si="3"/>
        <v>0</v>
      </c>
      <c r="K101" s="227"/>
      <c r="L101" s="227"/>
      <c r="M101" s="227"/>
      <c r="N101" s="227"/>
      <c r="O101" s="228"/>
      <c r="P101" s="228"/>
      <c r="Q101" s="228"/>
      <c r="R101" s="175"/>
      <c r="S101" s="175"/>
      <c r="T101" s="175"/>
    </row>
    <row r="102" spans="1:20" ht="12" outlineLevel="3">
      <c r="A102" s="218"/>
      <c r="B102" s="219"/>
      <c r="C102" s="220">
        <v>27</v>
      </c>
      <c r="D102" s="221"/>
      <c r="E102" s="222" t="s">
        <v>2522</v>
      </c>
      <c r="F102" s="223" t="s">
        <v>2523</v>
      </c>
      <c r="G102" s="221" t="s">
        <v>304</v>
      </c>
      <c r="H102" s="224">
        <v>1</v>
      </c>
      <c r="I102" s="225"/>
      <c r="J102" s="226">
        <f t="shared" si="3"/>
        <v>0</v>
      </c>
      <c r="K102" s="227"/>
      <c r="L102" s="227"/>
      <c r="M102" s="227"/>
      <c r="N102" s="227"/>
      <c r="O102" s="228"/>
      <c r="P102" s="228"/>
      <c r="Q102" s="228"/>
      <c r="R102" s="175"/>
      <c r="S102" s="175"/>
      <c r="T102" s="175"/>
    </row>
    <row r="103" spans="1:20" ht="12" outlineLevel="3">
      <c r="A103" s="218"/>
      <c r="B103" s="219"/>
      <c r="C103" s="220">
        <v>28</v>
      </c>
      <c r="D103" s="221"/>
      <c r="E103" s="222" t="s">
        <v>2524</v>
      </c>
      <c r="F103" s="223" t="s">
        <v>2525</v>
      </c>
      <c r="G103" s="221" t="s">
        <v>883</v>
      </c>
      <c r="H103" s="224">
        <v>7</v>
      </c>
      <c r="I103" s="225"/>
      <c r="J103" s="226">
        <f t="shared" si="3"/>
        <v>0</v>
      </c>
      <c r="K103" s="227"/>
      <c r="L103" s="227"/>
      <c r="M103" s="227"/>
      <c r="N103" s="227"/>
      <c r="O103" s="228"/>
      <c r="P103" s="228"/>
      <c r="Q103" s="228"/>
      <c r="R103" s="175"/>
      <c r="S103" s="175"/>
      <c r="T103" s="175"/>
    </row>
    <row r="104" spans="1:20" ht="12" outlineLevel="3">
      <c r="A104" s="218"/>
      <c r="B104" s="219"/>
      <c r="C104" s="220">
        <v>29</v>
      </c>
      <c r="D104" s="221"/>
      <c r="E104" s="222" t="s">
        <v>2526</v>
      </c>
      <c r="F104" s="223" t="s">
        <v>2527</v>
      </c>
      <c r="G104" s="221" t="s">
        <v>883</v>
      </c>
      <c r="H104" s="224">
        <v>18</v>
      </c>
      <c r="I104" s="225"/>
      <c r="J104" s="226">
        <f t="shared" si="3"/>
        <v>0</v>
      </c>
      <c r="K104" s="227"/>
      <c r="L104" s="227"/>
      <c r="M104" s="227"/>
      <c r="N104" s="227"/>
      <c r="O104" s="228"/>
      <c r="P104" s="228"/>
      <c r="Q104" s="228"/>
      <c r="R104" s="175"/>
      <c r="S104" s="175"/>
      <c r="T104" s="175"/>
    </row>
    <row r="105" spans="1:20" ht="12" outlineLevel="3">
      <c r="A105" s="218"/>
      <c r="B105" s="219"/>
      <c r="C105" s="220">
        <v>30</v>
      </c>
      <c r="D105" s="221"/>
      <c r="E105" s="222" t="s">
        <v>2528</v>
      </c>
      <c r="F105" s="223" t="s">
        <v>2529</v>
      </c>
      <c r="G105" s="221" t="s">
        <v>883</v>
      </c>
      <c r="H105" s="224">
        <v>5</v>
      </c>
      <c r="I105" s="225"/>
      <c r="J105" s="226">
        <f t="shared" si="3"/>
        <v>0</v>
      </c>
      <c r="K105" s="227"/>
      <c r="L105" s="227"/>
      <c r="M105" s="227"/>
      <c r="N105" s="227"/>
      <c r="O105" s="228"/>
      <c r="P105" s="228"/>
      <c r="Q105" s="228"/>
      <c r="R105" s="175"/>
      <c r="S105" s="175"/>
      <c r="T105" s="175"/>
    </row>
    <row r="106" spans="1:20" ht="12" outlineLevel="3">
      <c r="A106" s="218"/>
      <c r="B106" s="219"/>
      <c r="C106" s="220">
        <v>31</v>
      </c>
      <c r="D106" s="221"/>
      <c r="E106" s="222" t="s">
        <v>2530</v>
      </c>
      <c r="F106" s="223" t="s">
        <v>2531</v>
      </c>
      <c r="G106" s="221" t="s">
        <v>883</v>
      </c>
      <c r="H106" s="224">
        <v>3</v>
      </c>
      <c r="I106" s="225"/>
      <c r="J106" s="226">
        <f t="shared" si="3"/>
        <v>0</v>
      </c>
      <c r="K106" s="227"/>
      <c r="L106" s="227"/>
      <c r="M106" s="227"/>
      <c r="N106" s="227"/>
      <c r="O106" s="228"/>
      <c r="P106" s="228"/>
      <c r="Q106" s="228"/>
      <c r="R106" s="175"/>
      <c r="S106" s="175"/>
      <c r="T106" s="175"/>
    </row>
    <row r="107" spans="1:20" ht="12" outlineLevel="3">
      <c r="A107" s="218"/>
      <c r="B107" s="219"/>
      <c r="C107" s="220">
        <v>32</v>
      </c>
      <c r="D107" s="221"/>
      <c r="E107" s="222" t="s">
        <v>2532</v>
      </c>
      <c r="F107" s="223" t="s">
        <v>2533</v>
      </c>
      <c r="G107" s="221" t="s">
        <v>304</v>
      </c>
      <c r="H107" s="224">
        <v>10</v>
      </c>
      <c r="I107" s="225"/>
      <c r="J107" s="226">
        <f t="shared" si="3"/>
        <v>0</v>
      </c>
      <c r="K107" s="227"/>
      <c r="L107" s="227"/>
      <c r="M107" s="227"/>
      <c r="N107" s="227"/>
      <c r="O107" s="228"/>
      <c r="P107" s="228"/>
      <c r="Q107" s="228"/>
      <c r="R107" s="175"/>
      <c r="S107" s="175"/>
      <c r="T107" s="175"/>
    </row>
    <row r="108" spans="1:20" ht="12" outlineLevel="3">
      <c r="A108" s="218"/>
      <c r="B108" s="219"/>
      <c r="C108" s="220">
        <v>33</v>
      </c>
      <c r="D108" s="221"/>
      <c r="E108" s="222" t="s">
        <v>2534</v>
      </c>
      <c r="F108" s="223" t="s">
        <v>2535</v>
      </c>
      <c r="G108" s="221" t="s">
        <v>883</v>
      </c>
      <c r="H108" s="224">
        <v>29</v>
      </c>
      <c r="I108" s="225"/>
      <c r="J108" s="226">
        <f t="shared" si="3"/>
        <v>0</v>
      </c>
      <c r="K108" s="227"/>
      <c r="L108" s="227"/>
      <c r="M108" s="227"/>
      <c r="N108" s="227"/>
      <c r="O108" s="228"/>
      <c r="P108" s="228"/>
      <c r="Q108" s="228"/>
      <c r="R108" s="175"/>
      <c r="S108" s="175"/>
      <c r="T108" s="175"/>
    </row>
    <row r="109" spans="1:20" ht="12" outlineLevel="3">
      <c r="A109" s="218"/>
      <c r="B109" s="219"/>
      <c r="C109" s="220">
        <v>34</v>
      </c>
      <c r="D109" s="221"/>
      <c r="E109" s="222" t="s">
        <v>2536</v>
      </c>
      <c r="F109" s="223" t="s">
        <v>2537</v>
      </c>
      <c r="G109" s="221" t="s">
        <v>304</v>
      </c>
      <c r="H109" s="224">
        <v>29</v>
      </c>
      <c r="I109" s="225"/>
      <c r="J109" s="226">
        <f t="shared" si="3"/>
        <v>0</v>
      </c>
      <c r="K109" s="227"/>
      <c r="L109" s="227"/>
      <c r="M109" s="227"/>
      <c r="N109" s="227"/>
      <c r="O109" s="228"/>
      <c r="P109" s="228"/>
      <c r="Q109" s="228"/>
      <c r="R109" s="175"/>
      <c r="S109" s="175"/>
      <c r="T109" s="175"/>
    </row>
    <row r="110" spans="1:20" ht="12" outlineLevel="3">
      <c r="A110" s="218"/>
      <c r="B110" s="219"/>
      <c r="C110" s="220">
        <v>35</v>
      </c>
      <c r="D110" s="221"/>
      <c r="E110" s="222" t="s">
        <v>2538</v>
      </c>
      <c r="F110" s="223" t="s">
        <v>2539</v>
      </c>
      <c r="G110" s="221" t="s">
        <v>883</v>
      </c>
      <c r="H110" s="224">
        <v>2</v>
      </c>
      <c r="I110" s="225"/>
      <c r="J110" s="226">
        <f t="shared" si="3"/>
        <v>0</v>
      </c>
      <c r="K110" s="227"/>
      <c r="L110" s="227"/>
      <c r="M110" s="227"/>
      <c r="N110" s="227"/>
      <c r="O110" s="228"/>
      <c r="P110" s="228"/>
      <c r="Q110" s="228"/>
      <c r="R110" s="175"/>
      <c r="S110" s="175"/>
      <c r="T110" s="175"/>
    </row>
    <row r="111" spans="1:20" ht="12" outlineLevel="3">
      <c r="A111" s="218"/>
      <c r="B111" s="219"/>
      <c r="C111" s="220">
        <v>36</v>
      </c>
      <c r="D111" s="221"/>
      <c r="E111" s="222" t="s">
        <v>2540</v>
      </c>
      <c r="F111" s="223" t="s">
        <v>2541</v>
      </c>
      <c r="G111" s="221" t="s">
        <v>883</v>
      </c>
      <c r="H111" s="224">
        <v>1</v>
      </c>
      <c r="I111" s="225"/>
      <c r="J111" s="226">
        <f t="shared" si="3"/>
        <v>0</v>
      </c>
      <c r="K111" s="227"/>
      <c r="L111" s="227"/>
      <c r="M111" s="227"/>
      <c r="N111" s="227"/>
      <c r="O111" s="228"/>
      <c r="P111" s="228"/>
      <c r="Q111" s="228"/>
      <c r="R111" s="175"/>
      <c r="S111" s="175"/>
      <c r="T111" s="175"/>
    </row>
    <row r="112" spans="1:20" ht="12" customHeight="1" outlineLevel="3">
      <c r="B112" s="170"/>
      <c r="C112" s="229"/>
      <c r="D112" s="229"/>
      <c r="E112" s="229"/>
      <c r="F112" s="229"/>
      <c r="G112" s="229"/>
      <c r="H112" s="229"/>
      <c r="I112" s="231"/>
      <c r="J112" s="231"/>
      <c r="K112" s="170"/>
      <c r="L112" s="170"/>
      <c r="M112" s="170"/>
      <c r="N112" s="170"/>
      <c r="O112" s="170"/>
      <c r="P112" s="175"/>
      <c r="Q112" s="175"/>
    </row>
    <row r="113" spans="1:20" ht="12" outlineLevel="2">
      <c r="A113" s="210" t="s">
        <v>26</v>
      </c>
      <c r="B113" s="211">
        <v>3</v>
      </c>
      <c r="C113" s="184"/>
      <c r="D113" s="185" t="s">
        <v>78</v>
      </c>
      <c r="E113" s="185"/>
      <c r="F113" s="212" t="s">
        <v>2542</v>
      </c>
      <c r="G113" s="185"/>
      <c r="H113" s="191"/>
      <c r="I113" s="213"/>
      <c r="J113" s="194">
        <f>SUBTOTAL(9,J114:J117)</f>
        <v>0</v>
      </c>
      <c r="K113" s="214"/>
      <c r="L113" s="215">
        <f>SUBTOTAL(9,L114:L117)</f>
        <v>0.61887999999999999</v>
      </c>
      <c r="M113" s="214"/>
      <c r="N113" s="215">
        <f>SUBTOTAL(9,N114:N117)</f>
        <v>0</v>
      </c>
      <c r="O113" s="216"/>
      <c r="P113" s="217">
        <f>SUBTOTAL(9,P114:P117)</f>
        <v>0</v>
      </c>
      <c r="Q113" s="217">
        <f>SUBTOTAL(9,Q114:Q117)</f>
        <v>0</v>
      </c>
      <c r="R113" s="170"/>
      <c r="S113" s="175"/>
      <c r="T113" s="175"/>
    </row>
    <row r="114" spans="1:20" ht="12" outlineLevel="3">
      <c r="A114" s="218"/>
      <c r="B114" s="219"/>
      <c r="C114" s="220">
        <v>1</v>
      </c>
      <c r="D114" s="221" t="s">
        <v>79</v>
      </c>
      <c r="E114" s="222" t="s">
        <v>2543</v>
      </c>
      <c r="F114" s="223" t="s">
        <v>2544</v>
      </c>
      <c r="G114" s="221" t="s">
        <v>883</v>
      </c>
      <c r="H114" s="224">
        <v>4</v>
      </c>
      <c r="I114" s="225"/>
      <c r="J114" s="226">
        <f>H114*I114</f>
        <v>0</v>
      </c>
      <c r="K114" s="227">
        <v>8.9219999999999994E-2</v>
      </c>
      <c r="L114" s="227">
        <f>H114*K114</f>
        <v>0.35687999999999998</v>
      </c>
      <c r="M114" s="227"/>
      <c r="N114" s="227">
        <f>H114*M114</f>
        <v>0</v>
      </c>
      <c r="O114" s="228">
        <v>21</v>
      </c>
      <c r="P114" s="228">
        <f>J114*(O114/100)</f>
        <v>0</v>
      </c>
      <c r="Q114" s="228">
        <f>J114+P114</f>
        <v>0</v>
      </c>
      <c r="R114" s="175"/>
      <c r="S114" s="175"/>
      <c r="T114" s="175"/>
    </row>
    <row r="115" spans="1:20" ht="12" outlineLevel="3">
      <c r="A115" s="218"/>
      <c r="B115" s="219"/>
      <c r="C115" s="220">
        <v>2</v>
      </c>
      <c r="D115" s="221" t="s">
        <v>123</v>
      </c>
      <c r="E115" s="222" t="s">
        <v>2545</v>
      </c>
      <c r="F115" s="223" t="s">
        <v>2546</v>
      </c>
      <c r="G115" s="221" t="s">
        <v>883</v>
      </c>
      <c r="H115" s="224">
        <v>2</v>
      </c>
      <c r="I115" s="225"/>
      <c r="J115" s="226">
        <f>H115*I115</f>
        <v>0</v>
      </c>
      <c r="K115" s="227">
        <v>0.13100000000000001</v>
      </c>
      <c r="L115" s="227">
        <f>H115*K115</f>
        <v>0.26200000000000001</v>
      </c>
      <c r="M115" s="227"/>
      <c r="N115" s="227">
        <f>H115*M115</f>
        <v>0</v>
      </c>
      <c r="O115" s="228">
        <v>21</v>
      </c>
      <c r="P115" s="228">
        <f>J115*(O115/100)</f>
        <v>0</v>
      </c>
      <c r="Q115" s="228">
        <f>J115+P115</f>
        <v>0</v>
      </c>
      <c r="R115" s="175"/>
      <c r="S115" s="175"/>
      <c r="T115" s="175"/>
    </row>
    <row r="116" spans="1:20" ht="12" outlineLevel="3">
      <c r="A116" s="218"/>
      <c r="B116" s="219"/>
      <c r="C116" s="220">
        <v>3</v>
      </c>
      <c r="D116" s="221" t="s">
        <v>79</v>
      </c>
      <c r="E116" s="222" t="s">
        <v>2547</v>
      </c>
      <c r="F116" s="223" t="s">
        <v>2548</v>
      </c>
      <c r="G116" s="221" t="s">
        <v>883</v>
      </c>
      <c r="H116" s="224">
        <v>2</v>
      </c>
      <c r="I116" s="225"/>
      <c r="J116" s="226">
        <f>H116*I116</f>
        <v>0</v>
      </c>
      <c r="K116" s="227"/>
      <c r="L116" s="227">
        <f>H116*K116</f>
        <v>0</v>
      </c>
      <c r="M116" s="227"/>
      <c r="N116" s="227">
        <f>H116*M116</f>
        <v>0</v>
      </c>
      <c r="O116" s="228">
        <v>21</v>
      </c>
      <c r="P116" s="228">
        <f>J116*(O116/100)</f>
        <v>0</v>
      </c>
      <c r="Q116" s="228">
        <f>J116+P116</f>
        <v>0</v>
      </c>
      <c r="R116" s="175"/>
      <c r="S116" s="175"/>
      <c r="T116" s="175"/>
    </row>
    <row r="117" spans="1:20" ht="12" outlineLevel="3">
      <c r="A117" s="218"/>
      <c r="B117" s="219"/>
      <c r="C117" s="220">
        <v>4</v>
      </c>
      <c r="D117" s="221" t="s">
        <v>79</v>
      </c>
      <c r="E117" s="222" t="s">
        <v>2549</v>
      </c>
      <c r="F117" s="223" t="s">
        <v>2550</v>
      </c>
      <c r="G117" s="221" t="s">
        <v>112</v>
      </c>
      <c r="H117" s="224">
        <v>0.06</v>
      </c>
      <c r="I117" s="225"/>
      <c r="J117" s="226">
        <f>H117*I117</f>
        <v>0</v>
      </c>
      <c r="K117" s="227"/>
      <c r="L117" s="227">
        <f>H117*K117</f>
        <v>0</v>
      </c>
      <c r="M117" s="227"/>
      <c r="N117" s="227">
        <f>H117*M117</f>
        <v>0</v>
      </c>
      <c r="O117" s="228">
        <v>21</v>
      </c>
      <c r="P117" s="228">
        <f>J117*(O117/100)</f>
        <v>0</v>
      </c>
      <c r="Q117" s="228">
        <f>J117+P117</f>
        <v>0</v>
      </c>
      <c r="R117" s="175"/>
      <c r="S117" s="175"/>
      <c r="T117" s="175"/>
    </row>
    <row r="118" spans="1:20" ht="12" customHeight="1"/>
    <row r="119" spans="1:20" ht="12">
      <c r="C119" s="184"/>
      <c r="D119" s="185" t="s">
        <v>78</v>
      </c>
      <c r="E119" s="185"/>
      <c r="F119" s="212" t="s">
        <v>2551</v>
      </c>
      <c r="G119" s="185"/>
      <c r="H119" s="191"/>
      <c r="I119" s="213"/>
      <c r="J119" s="194">
        <f>SUBTOTAL(9,J120:J121)</f>
        <v>0</v>
      </c>
    </row>
    <row r="120" spans="1:20" ht="12">
      <c r="C120" s="220">
        <v>1</v>
      </c>
      <c r="D120" s="221" t="s">
        <v>79</v>
      </c>
      <c r="E120" s="222" t="s">
        <v>2552</v>
      </c>
      <c r="F120" s="223" t="s">
        <v>2553</v>
      </c>
      <c r="G120" s="221" t="s">
        <v>2554</v>
      </c>
      <c r="H120" s="224">
        <v>1</v>
      </c>
      <c r="I120" s="225"/>
      <c r="J120" s="226">
        <f>H120*I120</f>
        <v>0</v>
      </c>
    </row>
  </sheetData>
  <mergeCells count="2">
    <mergeCell ref="F2:J2"/>
    <mergeCell ref="F3:J3"/>
  </mergeCells>
  <pageMargins left="0.70866141732283472" right="0.70866141732283472" top="0.78740157480314965" bottom="0.78740157480314965" header="0.31496062992125984" footer="0.31496062992125984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2127-0B44-44C0-B55C-0DF377E616A4}">
  <sheetPr>
    <outlinePr summaryBelow="0" summaryRight="0"/>
    <pageSetUpPr fitToPage="1"/>
  </sheetPr>
  <dimension ref="A1:V23"/>
  <sheetViews>
    <sheetView topLeftCell="C1" zoomScaleNormal="100" workbookViewId="0">
      <selection activeCell="B20" sqref="B20"/>
    </sheetView>
  </sheetViews>
  <sheetFormatPr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4.7109375" style="161" customWidth="1"/>
    <col min="6" max="6" width="72.7109375" style="161" customWidth="1"/>
    <col min="7" max="7" width="6.5703125" style="161" bestFit="1" customWidth="1"/>
    <col min="8" max="8" width="14.7109375" style="161" customWidth="1"/>
    <col min="9" max="9" width="12.7109375" style="16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8" width="38.7109375" style="161" customWidth="1"/>
    <col min="19" max="21" width="9.140625" style="161"/>
    <col min="22" max="22" width="9.140625" style="161" customWidth="1"/>
    <col min="23" max="23" width="5.5703125" style="161" customWidth="1"/>
    <col min="24" max="256" width="9.140625" style="161"/>
    <col min="257" max="258" width="0" style="161" hidden="1" customWidth="1"/>
    <col min="259" max="259" width="5.7109375" style="161" customWidth="1"/>
    <col min="260" max="260" width="0" style="161" hidden="1" customWidth="1"/>
    <col min="261" max="261" width="14.7109375" style="161" customWidth="1"/>
    <col min="262" max="262" width="72.7109375" style="161" customWidth="1"/>
    <col min="263" max="263" width="6.5703125" style="161" bestFit="1" customWidth="1"/>
    <col min="264" max="264" width="14.7109375" style="161" customWidth="1"/>
    <col min="265" max="265" width="12.7109375" style="161" customWidth="1"/>
    <col min="266" max="266" width="15.7109375" style="161" customWidth="1"/>
    <col min="267" max="273" width="0" style="161" hidden="1" customWidth="1"/>
    <col min="274" max="274" width="38.7109375" style="161" customWidth="1"/>
    <col min="275" max="278" width="9.140625" style="161"/>
    <col min="279" max="279" width="5.5703125" style="161" customWidth="1"/>
    <col min="280" max="512" width="9.140625" style="161"/>
    <col min="513" max="514" width="0" style="161" hidden="1" customWidth="1"/>
    <col min="515" max="515" width="5.7109375" style="161" customWidth="1"/>
    <col min="516" max="516" width="0" style="161" hidden="1" customWidth="1"/>
    <col min="517" max="517" width="14.7109375" style="161" customWidth="1"/>
    <col min="518" max="518" width="72.7109375" style="161" customWidth="1"/>
    <col min="519" max="519" width="6.5703125" style="161" bestFit="1" customWidth="1"/>
    <col min="520" max="520" width="14.7109375" style="161" customWidth="1"/>
    <col min="521" max="521" width="12.7109375" style="161" customWidth="1"/>
    <col min="522" max="522" width="15.7109375" style="161" customWidth="1"/>
    <col min="523" max="529" width="0" style="161" hidden="1" customWidth="1"/>
    <col min="530" max="530" width="38.7109375" style="161" customWidth="1"/>
    <col min="531" max="534" width="9.140625" style="161"/>
    <col min="535" max="535" width="5.5703125" style="161" customWidth="1"/>
    <col min="536" max="768" width="9.140625" style="161"/>
    <col min="769" max="770" width="0" style="161" hidden="1" customWidth="1"/>
    <col min="771" max="771" width="5.7109375" style="161" customWidth="1"/>
    <col min="772" max="772" width="0" style="161" hidden="1" customWidth="1"/>
    <col min="773" max="773" width="14.7109375" style="161" customWidth="1"/>
    <col min="774" max="774" width="72.7109375" style="161" customWidth="1"/>
    <col min="775" max="775" width="6.5703125" style="161" bestFit="1" customWidth="1"/>
    <col min="776" max="776" width="14.7109375" style="161" customWidth="1"/>
    <col min="777" max="777" width="12.7109375" style="161" customWidth="1"/>
    <col min="778" max="778" width="15.7109375" style="161" customWidth="1"/>
    <col min="779" max="785" width="0" style="161" hidden="1" customWidth="1"/>
    <col min="786" max="786" width="38.7109375" style="161" customWidth="1"/>
    <col min="787" max="790" width="9.140625" style="161"/>
    <col min="791" max="791" width="5.5703125" style="161" customWidth="1"/>
    <col min="792" max="1024" width="9.140625" style="161"/>
    <col min="1025" max="1026" width="0" style="161" hidden="1" customWidth="1"/>
    <col min="1027" max="1027" width="5.7109375" style="161" customWidth="1"/>
    <col min="1028" max="1028" width="0" style="161" hidden="1" customWidth="1"/>
    <col min="1029" max="1029" width="14.7109375" style="161" customWidth="1"/>
    <col min="1030" max="1030" width="72.7109375" style="161" customWidth="1"/>
    <col min="1031" max="1031" width="6.5703125" style="161" bestFit="1" customWidth="1"/>
    <col min="1032" max="1032" width="14.7109375" style="161" customWidth="1"/>
    <col min="1033" max="1033" width="12.7109375" style="161" customWidth="1"/>
    <col min="1034" max="1034" width="15.7109375" style="161" customWidth="1"/>
    <col min="1035" max="1041" width="0" style="161" hidden="1" customWidth="1"/>
    <col min="1042" max="1042" width="38.7109375" style="161" customWidth="1"/>
    <col min="1043" max="1046" width="9.140625" style="161"/>
    <col min="1047" max="1047" width="5.5703125" style="161" customWidth="1"/>
    <col min="1048" max="1280" width="9.140625" style="161"/>
    <col min="1281" max="1282" width="0" style="161" hidden="1" customWidth="1"/>
    <col min="1283" max="1283" width="5.7109375" style="161" customWidth="1"/>
    <col min="1284" max="1284" width="0" style="161" hidden="1" customWidth="1"/>
    <col min="1285" max="1285" width="14.7109375" style="161" customWidth="1"/>
    <col min="1286" max="1286" width="72.7109375" style="161" customWidth="1"/>
    <col min="1287" max="1287" width="6.5703125" style="161" bestFit="1" customWidth="1"/>
    <col min="1288" max="1288" width="14.7109375" style="161" customWidth="1"/>
    <col min="1289" max="1289" width="12.7109375" style="161" customWidth="1"/>
    <col min="1290" max="1290" width="15.7109375" style="161" customWidth="1"/>
    <col min="1291" max="1297" width="0" style="161" hidden="1" customWidth="1"/>
    <col min="1298" max="1298" width="38.7109375" style="161" customWidth="1"/>
    <col min="1299" max="1302" width="9.140625" style="161"/>
    <col min="1303" max="1303" width="5.5703125" style="161" customWidth="1"/>
    <col min="1304" max="1536" width="9.140625" style="161"/>
    <col min="1537" max="1538" width="0" style="161" hidden="1" customWidth="1"/>
    <col min="1539" max="1539" width="5.7109375" style="161" customWidth="1"/>
    <col min="1540" max="1540" width="0" style="161" hidden="1" customWidth="1"/>
    <col min="1541" max="1541" width="14.7109375" style="161" customWidth="1"/>
    <col min="1542" max="1542" width="72.7109375" style="161" customWidth="1"/>
    <col min="1543" max="1543" width="6.5703125" style="161" bestFit="1" customWidth="1"/>
    <col min="1544" max="1544" width="14.7109375" style="161" customWidth="1"/>
    <col min="1545" max="1545" width="12.7109375" style="161" customWidth="1"/>
    <col min="1546" max="1546" width="15.7109375" style="161" customWidth="1"/>
    <col min="1547" max="1553" width="0" style="161" hidden="1" customWidth="1"/>
    <col min="1554" max="1554" width="38.7109375" style="161" customWidth="1"/>
    <col min="1555" max="1558" width="9.140625" style="161"/>
    <col min="1559" max="1559" width="5.5703125" style="161" customWidth="1"/>
    <col min="1560" max="1792" width="9.140625" style="161"/>
    <col min="1793" max="1794" width="0" style="161" hidden="1" customWidth="1"/>
    <col min="1795" max="1795" width="5.7109375" style="161" customWidth="1"/>
    <col min="1796" max="1796" width="0" style="161" hidden="1" customWidth="1"/>
    <col min="1797" max="1797" width="14.7109375" style="161" customWidth="1"/>
    <col min="1798" max="1798" width="72.7109375" style="161" customWidth="1"/>
    <col min="1799" max="1799" width="6.5703125" style="161" bestFit="1" customWidth="1"/>
    <col min="1800" max="1800" width="14.7109375" style="161" customWidth="1"/>
    <col min="1801" max="1801" width="12.7109375" style="161" customWidth="1"/>
    <col min="1802" max="1802" width="15.7109375" style="161" customWidth="1"/>
    <col min="1803" max="1809" width="0" style="161" hidden="1" customWidth="1"/>
    <col min="1810" max="1810" width="38.7109375" style="161" customWidth="1"/>
    <col min="1811" max="1814" width="9.140625" style="161"/>
    <col min="1815" max="1815" width="5.5703125" style="161" customWidth="1"/>
    <col min="1816" max="2048" width="9.140625" style="161"/>
    <col min="2049" max="2050" width="0" style="161" hidden="1" customWidth="1"/>
    <col min="2051" max="2051" width="5.7109375" style="161" customWidth="1"/>
    <col min="2052" max="2052" width="0" style="161" hidden="1" customWidth="1"/>
    <col min="2053" max="2053" width="14.7109375" style="161" customWidth="1"/>
    <col min="2054" max="2054" width="72.7109375" style="161" customWidth="1"/>
    <col min="2055" max="2055" width="6.5703125" style="161" bestFit="1" customWidth="1"/>
    <col min="2056" max="2056" width="14.7109375" style="161" customWidth="1"/>
    <col min="2057" max="2057" width="12.7109375" style="161" customWidth="1"/>
    <col min="2058" max="2058" width="15.7109375" style="161" customWidth="1"/>
    <col min="2059" max="2065" width="0" style="161" hidden="1" customWidth="1"/>
    <col min="2066" max="2066" width="38.7109375" style="161" customWidth="1"/>
    <col min="2067" max="2070" width="9.140625" style="161"/>
    <col min="2071" max="2071" width="5.5703125" style="161" customWidth="1"/>
    <col min="2072" max="2304" width="9.140625" style="161"/>
    <col min="2305" max="2306" width="0" style="161" hidden="1" customWidth="1"/>
    <col min="2307" max="2307" width="5.7109375" style="161" customWidth="1"/>
    <col min="2308" max="2308" width="0" style="161" hidden="1" customWidth="1"/>
    <col min="2309" max="2309" width="14.7109375" style="161" customWidth="1"/>
    <col min="2310" max="2310" width="72.7109375" style="161" customWidth="1"/>
    <col min="2311" max="2311" width="6.5703125" style="161" bestFit="1" customWidth="1"/>
    <col min="2312" max="2312" width="14.7109375" style="161" customWidth="1"/>
    <col min="2313" max="2313" width="12.7109375" style="161" customWidth="1"/>
    <col min="2314" max="2314" width="15.7109375" style="161" customWidth="1"/>
    <col min="2315" max="2321" width="0" style="161" hidden="1" customWidth="1"/>
    <col min="2322" max="2322" width="38.7109375" style="161" customWidth="1"/>
    <col min="2323" max="2326" width="9.140625" style="161"/>
    <col min="2327" max="2327" width="5.5703125" style="161" customWidth="1"/>
    <col min="2328" max="2560" width="9.140625" style="161"/>
    <col min="2561" max="2562" width="0" style="161" hidden="1" customWidth="1"/>
    <col min="2563" max="2563" width="5.7109375" style="161" customWidth="1"/>
    <col min="2564" max="2564" width="0" style="161" hidden="1" customWidth="1"/>
    <col min="2565" max="2565" width="14.7109375" style="161" customWidth="1"/>
    <col min="2566" max="2566" width="72.7109375" style="161" customWidth="1"/>
    <col min="2567" max="2567" width="6.5703125" style="161" bestFit="1" customWidth="1"/>
    <col min="2568" max="2568" width="14.7109375" style="161" customWidth="1"/>
    <col min="2569" max="2569" width="12.7109375" style="161" customWidth="1"/>
    <col min="2570" max="2570" width="15.7109375" style="161" customWidth="1"/>
    <col min="2571" max="2577" width="0" style="161" hidden="1" customWidth="1"/>
    <col min="2578" max="2578" width="38.7109375" style="161" customWidth="1"/>
    <col min="2579" max="2582" width="9.140625" style="161"/>
    <col min="2583" max="2583" width="5.5703125" style="161" customWidth="1"/>
    <col min="2584" max="2816" width="9.140625" style="161"/>
    <col min="2817" max="2818" width="0" style="161" hidden="1" customWidth="1"/>
    <col min="2819" max="2819" width="5.7109375" style="161" customWidth="1"/>
    <col min="2820" max="2820" width="0" style="161" hidden="1" customWidth="1"/>
    <col min="2821" max="2821" width="14.7109375" style="161" customWidth="1"/>
    <col min="2822" max="2822" width="72.7109375" style="161" customWidth="1"/>
    <col min="2823" max="2823" width="6.5703125" style="161" bestFit="1" customWidth="1"/>
    <col min="2824" max="2824" width="14.7109375" style="161" customWidth="1"/>
    <col min="2825" max="2825" width="12.7109375" style="161" customWidth="1"/>
    <col min="2826" max="2826" width="15.7109375" style="161" customWidth="1"/>
    <col min="2827" max="2833" width="0" style="161" hidden="1" customWidth="1"/>
    <col min="2834" max="2834" width="38.7109375" style="161" customWidth="1"/>
    <col min="2835" max="2838" width="9.140625" style="161"/>
    <col min="2839" max="2839" width="5.5703125" style="161" customWidth="1"/>
    <col min="2840" max="3072" width="9.140625" style="161"/>
    <col min="3073" max="3074" width="0" style="161" hidden="1" customWidth="1"/>
    <col min="3075" max="3075" width="5.7109375" style="161" customWidth="1"/>
    <col min="3076" max="3076" width="0" style="161" hidden="1" customWidth="1"/>
    <col min="3077" max="3077" width="14.7109375" style="161" customWidth="1"/>
    <col min="3078" max="3078" width="72.7109375" style="161" customWidth="1"/>
    <col min="3079" max="3079" width="6.5703125" style="161" bestFit="1" customWidth="1"/>
    <col min="3080" max="3080" width="14.7109375" style="161" customWidth="1"/>
    <col min="3081" max="3081" width="12.7109375" style="161" customWidth="1"/>
    <col min="3082" max="3082" width="15.7109375" style="161" customWidth="1"/>
    <col min="3083" max="3089" width="0" style="161" hidden="1" customWidth="1"/>
    <col min="3090" max="3090" width="38.7109375" style="161" customWidth="1"/>
    <col min="3091" max="3094" width="9.140625" style="161"/>
    <col min="3095" max="3095" width="5.5703125" style="161" customWidth="1"/>
    <col min="3096" max="3328" width="9.140625" style="161"/>
    <col min="3329" max="3330" width="0" style="161" hidden="1" customWidth="1"/>
    <col min="3331" max="3331" width="5.7109375" style="161" customWidth="1"/>
    <col min="3332" max="3332" width="0" style="161" hidden="1" customWidth="1"/>
    <col min="3333" max="3333" width="14.7109375" style="161" customWidth="1"/>
    <col min="3334" max="3334" width="72.7109375" style="161" customWidth="1"/>
    <col min="3335" max="3335" width="6.5703125" style="161" bestFit="1" customWidth="1"/>
    <col min="3336" max="3336" width="14.7109375" style="161" customWidth="1"/>
    <col min="3337" max="3337" width="12.7109375" style="161" customWidth="1"/>
    <col min="3338" max="3338" width="15.7109375" style="161" customWidth="1"/>
    <col min="3339" max="3345" width="0" style="161" hidden="1" customWidth="1"/>
    <col min="3346" max="3346" width="38.7109375" style="161" customWidth="1"/>
    <col min="3347" max="3350" width="9.140625" style="161"/>
    <col min="3351" max="3351" width="5.5703125" style="161" customWidth="1"/>
    <col min="3352" max="3584" width="9.140625" style="161"/>
    <col min="3585" max="3586" width="0" style="161" hidden="1" customWidth="1"/>
    <col min="3587" max="3587" width="5.7109375" style="161" customWidth="1"/>
    <col min="3588" max="3588" width="0" style="161" hidden="1" customWidth="1"/>
    <col min="3589" max="3589" width="14.7109375" style="161" customWidth="1"/>
    <col min="3590" max="3590" width="72.7109375" style="161" customWidth="1"/>
    <col min="3591" max="3591" width="6.5703125" style="161" bestFit="1" customWidth="1"/>
    <col min="3592" max="3592" width="14.7109375" style="161" customWidth="1"/>
    <col min="3593" max="3593" width="12.7109375" style="161" customWidth="1"/>
    <col min="3594" max="3594" width="15.7109375" style="161" customWidth="1"/>
    <col min="3595" max="3601" width="0" style="161" hidden="1" customWidth="1"/>
    <col min="3602" max="3602" width="38.7109375" style="161" customWidth="1"/>
    <col min="3603" max="3606" width="9.140625" style="161"/>
    <col min="3607" max="3607" width="5.5703125" style="161" customWidth="1"/>
    <col min="3608" max="3840" width="9.140625" style="161"/>
    <col min="3841" max="3842" width="0" style="161" hidden="1" customWidth="1"/>
    <col min="3843" max="3843" width="5.7109375" style="161" customWidth="1"/>
    <col min="3844" max="3844" width="0" style="161" hidden="1" customWidth="1"/>
    <col min="3845" max="3845" width="14.7109375" style="161" customWidth="1"/>
    <col min="3846" max="3846" width="72.7109375" style="161" customWidth="1"/>
    <col min="3847" max="3847" width="6.5703125" style="161" bestFit="1" customWidth="1"/>
    <col min="3848" max="3848" width="14.7109375" style="161" customWidth="1"/>
    <col min="3849" max="3849" width="12.7109375" style="161" customWidth="1"/>
    <col min="3850" max="3850" width="15.7109375" style="161" customWidth="1"/>
    <col min="3851" max="3857" width="0" style="161" hidden="1" customWidth="1"/>
    <col min="3858" max="3858" width="38.7109375" style="161" customWidth="1"/>
    <col min="3859" max="3862" width="9.140625" style="161"/>
    <col min="3863" max="3863" width="5.5703125" style="161" customWidth="1"/>
    <col min="3864" max="4096" width="9.140625" style="161"/>
    <col min="4097" max="4098" width="0" style="161" hidden="1" customWidth="1"/>
    <col min="4099" max="4099" width="5.7109375" style="161" customWidth="1"/>
    <col min="4100" max="4100" width="0" style="161" hidden="1" customWidth="1"/>
    <col min="4101" max="4101" width="14.7109375" style="161" customWidth="1"/>
    <col min="4102" max="4102" width="72.7109375" style="161" customWidth="1"/>
    <col min="4103" max="4103" width="6.5703125" style="161" bestFit="1" customWidth="1"/>
    <col min="4104" max="4104" width="14.7109375" style="161" customWidth="1"/>
    <col min="4105" max="4105" width="12.7109375" style="161" customWidth="1"/>
    <col min="4106" max="4106" width="15.7109375" style="161" customWidth="1"/>
    <col min="4107" max="4113" width="0" style="161" hidden="1" customWidth="1"/>
    <col min="4114" max="4114" width="38.7109375" style="161" customWidth="1"/>
    <col min="4115" max="4118" width="9.140625" style="161"/>
    <col min="4119" max="4119" width="5.5703125" style="161" customWidth="1"/>
    <col min="4120" max="4352" width="9.140625" style="161"/>
    <col min="4353" max="4354" width="0" style="161" hidden="1" customWidth="1"/>
    <col min="4355" max="4355" width="5.7109375" style="161" customWidth="1"/>
    <col min="4356" max="4356" width="0" style="161" hidden="1" customWidth="1"/>
    <col min="4357" max="4357" width="14.7109375" style="161" customWidth="1"/>
    <col min="4358" max="4358" width="72.7109375" style="161" customWidth="1"/>
    <col min="4359" max="4359" width="6.5703125" style="161" bestFit="1" customWidth="1"/>
    <col min="4360" max="4360" width="14.7109375" style="161" customWidth="1"/>
    <col min="4361" max="4361" width="12.7109375" style="161" customWidth="1"/>
    <col min="4362" max="4362" width="15.7109375" style="161" customWidth="1"/>
    <col min="4363" max="4369" width="0" style="161" hidden="1" customWidth="1"/>
    <col min="4370" max="4370" width="38.7109375" style="161" customWidth="1"/>
    <col min="4371" max="4374" width="9.140625" style="161"/>
    <col min="4375" max="4375" width="5.5703125" style="161" customWidth="1"/>
    <col min="4376" max="4608" width="9.140625" style="161"/>
    <col min="4609" max="4610" width="0" style="161" hidden="1" customWidth="1"/>
    <col min="4611" max="4611" width="5.7109375" style="161" customWidth="1"/>
    <col min="4612" max="4612" width="0" style="161" hidden="1" customWidth="1"/>
    <col min="4613" max="4613" width="14.7109375" style="161" customWidth="1"/>
    <col min="4614" max="4614" width="72.7109375" style="161" customWidth="1"/>
    <col min="4615" max="4615" width="6.5703125" style="161" bestFit="1" customWidth="1"/>
    <col min="4616" max="4616" width="14.7109375" style="161" customWidth="1"/>
    <col min="4617" max="4617" width="12.7109375" style="161" customWidth="1"/>
    <col min="4618" max="4618" width="15.7109375" style="161" customWidth="1"/>
    <col min="4619" max="4625" width="0" style="161" hidden="1" customWidth="1"/>
    <col min="4626" max="4626" width="38.7109375" style="161" customWidth="1"/>
    <col min="4627" max="4630" width="9.140625" style="161"/>
    <col min="4631" max="4631" width="5.5703125" style="161" customWidth="1"/>
    <col min="4632" max="4864" width="9.140625" style="161"/>
    <col min="4865" max="4866" width="0" style="161" hidden="1" customWidth="1"/>
    <col min="4867" max="4867" width="5.7109375" style="161" customWidth="1"/>
    <col min="4868" max="4868" width="0" style="161" hidden="1" customWidth="1"/>
    <col min="4869" max="4869" width="14.7109375" style="161" customWidth="1"/>
    <col min="4870" max="4870" width="72.7109375" style="161" customWidth="1"/>
    <col min="4871" max="4871" width="6.5703125" style="161" bestFit="1" customWidth="1"/>
    <col min="4872" max="4872" width="14.7109375" style="161" customWidth="1"/>
    <col min="4873" max="4873" width="12.7109375" style="161" customWidth="1"/>
    <col min="4874" max="4874" width="15.7109375" style="161" customWidth="1"/>
    <col min="4875" max="4881" width="0" style="161" hidden="1" customWidth="1"/>
    <col min="4882" max="4882" width="38.7109375" style="161" customWidth="1"/>
    <col min="4883" max="4886" width="9.140625" style="161"/>
    <col min="4887" max="4887" width="5.5703125" style="161" customWidth="1"/>
    <col min="4888" max="5120" width="9.140625" style="161"/>
    <col min="5121" max="5122" width="0" style="161" hidden="1" customWidth="1"/>
    <col min="5123" max="5123" width="5.7109375" style="161" customWidth="1"/>
    <col min="5124" max="5124" width="0" style="161" hidden="1" customWidth="1"/>
    <col min="5125" max="5125" width="14.7109375" style="161" customWidth="1"/>
    <col min="5126" max="5126" width="72.7109375" style="161" customWidth="1"/>
    <col min="5127" max="5127" width="6.5703125" style="161" bestFit="1" customWidth="1"/>
    <col min="5128" max="5128" width="14.7109375" style="161" customWidth="1"/>
    <col min="5129" max="5129" width="12.7109375" style="161" customWidth="1"/>
    <col min="5130" max="5130" width="15.7109375" style="161" customWidth="1"/>
    <col min="5131" max="5137" width="0" style="161" hidden="1" customWidth="1"/>
    <col min="5138" max="5138" width="38.7109375" style="161" customWidth="1"/>
    <col min="5139" max="5142" width="9.140625" style="161"/>
    <col min="5143" max="5143" width="5.5703125" style="161" customWidth="1"/>
    <col min="5144" max="5376" width="9.140625" style="161"/>
    <col min="5377" max="5378" width="0" style="161" hidden="1" customWidth="1"/>
    <col min="5379" max="5379" width="5.7109375" style="161" customWidth="1"/>
    <col min="5380" max="5380" width="0" style="161" hidden="1" customWidth="1"/>
    <col min="5381" max="5381" width="14.7109375" style="161" customWidth="1"/>
    <col min="5382" max="5382" width="72.7109375" style="161" customWidth="1"/>
    <col min="5383" max="5383" width="6.5703125" style="161" bestFit="1" customWidth="1"/>
    <col min="5384" max="5384" width="14.7109375" style="161" customWidth="1"/>
    <col min="5385" max="5385" width="12.7109375" style="161" customWidth="1"/>
    <col min="5386" max="5386" width="15.7109375" style="161" customWidth="1"/>
    <col min="5387" max="5393" width="0" style="161" hidden="1" customWidth="1"/>
    <col min="5394" max="5394" width="38.7109375" style="161" customWidth="1"/>
    <col min="5395" max="5398" width="9.140625" style="161"/>
    <col min="5399" max="5399" width="5.5703125" style="161" customWidth="1"/>
    <col min="5400" max="5632" width="9.140625" style="161"/>
    <col min="5633" max="5634" width="0" style="161" hidden="1" customWidth="1"/>
    <col min="5635" max="5635" width="5.7109375" style="161" customWidth="1"/>
    <col min="5636" max="5636" width="0" style="161" hidden="1" customWidth="1"/>
    <col min="5637" max="5637" width="14.7109375" style="161" customWidth="1"/>
    <col min="5638" max="5638" width="72.7109375" style="161" customWidth="1"/>
    <col min="5639" max="5639" width="6.5703125" style="161" bestFit="1" customWidth="1"/>
    <col min="5640" max="5640" width="14.7109375" style="161" customWidth="1"/>
    <col min="5641" max="5641" width="12.7109375" style="161" customWidth="1"/>
    <col min="5642" max="5642" width="15.7109375" style="161" customWidth="1"/>
    <col min="5643" max="5649" width="0" style="161" hidden="1" customWidth="1"/>
    <col min="5650" max="5650" width="38.7109375" style="161" customWidth="1"/>
    <col min="5651" max="5654" width="9.140625" style="161"/>
    <col min="5655" max="5655" width="5.5703125" style="161" customWidth="1"/>
    <col min="5656" max="5888" width="9.140625" style="161"/>
    <col min="5889" max="5890" width="0" style="161" hidden="1" customWidth="1"/>
    <col min="5891" max="5891" width="5.7109375" style="161" customWidth="1"/>
    <col min="5892" max="5892" width="0" style="161" hidden="1" customWidth="1"/>
    <col min="5893" max="5893" width="14.7109375" style="161" customWidth="1"/>
    <col min="5894" max="5894" width="72.7109375" style="161" customWidth="1"/>
    <col min="5895" max="5895" width="6.5703125" style="161" bestFit="1" customWidth="1"/>
    <col min="5896" max="5896" width="14.7109375" style="161" customWidth="1"/>
    <col min="5897" max="5897" width="12.7109375" style="161" customWidth="1"/>
    <col min="5898" max="5898" width="15.7109375" style="161" customWidth="1"/>
    <col min="5899" max="5905" width="0" style="161" hidden="1" customWidth="1"/>
    <col min="5906" max="5906" width="38.7109375" style="161" customWidth="1"/>
    <col min="5907" max="5910" width="9.140625" style="161"/>
    <col min="5911" max="5911" width="5.5703125" style="161" customWidth="1"/>
    <col min="5912" max="6144" width="9.140625" style="161"/>
    <col min="6145" max="6146" width="0" style="161" hidden="1" customWidth="1"/>
    <col min="6147" max="6147" width="5.7109375" style="161" customWidth="1"/>
    <col min="6148" max="6148" width="0" style="161" hidden="1" customWidth="1"/>
    <col min="6149" max="6149" width="14.7109375" style="161" customWidth="1"/>
    <col min="6150" max="6150" width="72.7109375" style="161" customWidth="1"/>
    <col min="6151" max="6151" width="6.5703125" style="161" bestFit="1" customWidth="1"/>
    <col min="6152" max="6152" width="14.7109375" style="161" customWidth="1"/>
    <col min="6153" max="6153" width="12.7109375" style="161" customWidth="1"/>
    <col min="6154" max="6154" width="15.7109375" style="161" customWidth="1"/>
    <col min="6155" max="6161" width="0" style="161" hidden="1" customWidth="1"/>
    <col min="6162" max="6162" width="38.7109375" style="161" customWidth="1"/>
    <col min="6163" max="6166" width="9.140625" style="161"/>
    <col min="6167" max="6167" width="5.5703125" style="161" customWidth="1"/>
    <col min="6168" max="6400" width="9.140625" style="161"/>
    <col min="6401" max="6402" width="0" style="161" hidden="1" customWidth="1"/>
    <col min="6403" max="6403" width="5.7109375" style="161" customWidth="1"/>
    <col min="6404" max="6404" width="0" style="161" hidden="1" customWidth="1"/>
    <col min="6405" max="6405" width="14.7109375" style="161" customWidth="1"/>
    <col min="6406" max="6406" width="72.7109375" style="161" customWidth="1"/>
    <col min="6407" max="6407" width="6.5703125" style="161" bestFit="1" customWidth="1"/>
    <col min="6408" max="6408" width="14.7109375" style="161" customWidth="1"/>
    <col min="6409" max="6409" width="12.7109375" style="161" customWidth="1"/>
    <col min="6410" max="6410" width="15.7109375" style="161" customWidth="1"/>
    <col min="6411" max="6417" width="0" style="161" hidden="1" customWidth="1"/>
    <col min="6418" max="6418" width="38.7109375" style="161" customWidth="1"/>
    <col min="6419" max="6422" width="9.140625" style="161"/>
    <col min="6423" max="6423" width="5.5703125" style="161" customWidth="1"/>
    <col min="6424" max="6656" width="9.140625" style="161"/>
    <col min="6657" max="6658" width="0" style="161" hidden="1" customWidth="1"/>
    <col min="6659" max="6659" width="5.7109375" style="161" customWidth="1"/>
    <col min="6660" max="6660" width="0" style="161" hidden="1" customWidth="1"/>
    <col min="6661" max="6661" width="14.7109375" style="161" customWidth="1"/>
    <col min="6662" max="6662" width="72.7109375" style="161" customWidth="1"/>
    <col min="6663" max="6663" width="6.5703125" style="161" bestFit="1" customWidth="1"/>
    <col min="6664" max="6664" width="14.7109375" style="161" customWidth="1"/>
    <col min="6665" max="6665" width="12.7109375" style="161" customWidth="1"/>
    <col min="6666" max="6666" width="15.7109375" style="161" customWidth="1"/>
    <col min="6667" max="6673" width="0" style="161" hidden="1" customWidth="1"/>
    <col min="6674" max="6674" width="38.7109375" style="161" customWidth="1"/>
    <col min="6675" max="6678" width="9.140625" style="161"/>
    <col min="6679" max="6679" width="5.5703125" style="161" customWidth="1"/>
    <col min="6680" max="6912" width="9.140625" style="161"/>
    <col min="6913" max="6914" width="0" style="161" hidden="1" customWidth="1"/>
    <col min="6915" max="6915" width="5.7109375" style="161" customWidth="1"/>
    <col min="6916" max="6916" width="0" style="161" hidden="1" customWidth="1"/>
    <col min="6917" max="6917" width="14.7109375" style="161" customWidth="1"/>
    <col min="6918" max="6918" width="72.7109375" style="161" customWidth="1"/>
    <col min="6919" max="6919" width="6.5703125" style="161" bestFit="1" customWidth="1"/>
    <col min="6920" max="6920" width="14.7109375" style="161" customWidth="1"/>
    <col min="6921" max="6921" width="12.7109375" style="161" customWidth="1"/>
    <col min="6922" max="6922" width="15.7109375" style="161" customWidth="1"/>
    <col min="6923" max="6929" width="0" style="161" hidden="1" customWidth="1"/>
    <col min="6930" max="6930" width="38.7109375" style="161" customWidth="1"/>
    <col min="6931" max="6934" width="9.140625" style="161"/>
    <col min="6935" max="6935" width="5.5703125" style="161" customWidth="1"/>
    <col min="6936" max="7168" width="9.140625" style="161"/>
    <col min="7169" max="7170" width="0" style="161" hidden="1" customWidth="1"/>
    <col min="7171" max="7171" width="5.7109375" style="161" customWidth="1"/>
    <col min="7172" max="7172" width="0" style="161" hidden="1" customWidth="1"/>
    <col min="7173" max="7173" width="14.7109375" style="161" customWidth="1"/>
    <col min="7174" max="7174" width="72.7109375" style="161" customWidth="1"/>
    <col min="7175" max="7175" width="6.5703125" style="161" bestFit="1" customWidth="1"/>
    <col min="7176" max="7176" width="14.7109375" style="161" customWidth="1"/>
    <col min="7177" max="7177" width="12.7109375" style="161" customWidth="1"/>
    <col min="7178" max="7178" width="15.7109375" style="161" customWidth="1"/>
    <col min="7179" max="7185" width="0" style="161" hidden="1" customWidth="1"/>
    <col min="7186" max="7186" width="38.7109375" style="161" customWidth="1"/>
    <col min="7187" max="7190" width="9.140625" style="161"/>
    <col min="7191" max="7191" width="5.5703125" style="161" customWidth="1"/>
    <col min="7192" max="7424" width="9.140625" style="161"/>
    <col min="7425" max="7426" width="0" style="161" hidden="1" customWidth="1"/>
    <col min="7427" max="7427" width="5.7109375" style="161" customWidth="1"/>
    <col min="7428" max="7428" width="0" style="161" hidden="1" customWidth="1"/>
    <col min="7429" max="7429" width="14.7109375" style="161" customWidth="1"/>
    <col min="7430" max="7430" width="72.7109375" style="161" customWidth="1"/>
    <col min="7431" max="7431" width="6.5703125" style="161" bestFit="1" customWidth="1"/>
    <col min="7432" max="7432" width="14.7109375" style="161" customWidth="1"/>
    <col min="7433" max="7433" width="12.7109375" style="161" customWidth="1"/>
    <col min="7434" max="7434" width="15.7109375" style="161" customWidth="1"/>
    <col min="7435" max="7441" width="0" style="161" hidden="1" customWidth="1"/>
    <col min="7442" max="7442" width="38.7109375" style="161" customWidth="1"/>
    <col min="7443" max="7446" width="9.140625" style="161"/>
    <col min="7447" max="7447" width="5.5703125" style="161" customWidth="1"/>
    <col min="7448" max="7680" width="9.140625" style="161"/>
    <col min="7681" max="7682" width="0" style="161" hidden="1" customWidth="1"/>
    <col min="7683" max="7683" width="5.7109375" style="161" customWidth="1"/>
    <col min="7684" max="7684" width="0" style="161" hidden="1" customWidth="1"/>
    <col min="7685" max="7685" width="14.7109375" style="161" customWidth="1"/>
    <col min="7686" max="7686" width="72.7109375" style="161" customWidth="1"/>
    <col min="7687" max="7687" width="6.5703125" style="161" bestFit="1" customWidth="1"/>
    <col min="7688" max="7688" width="14.7109375" style="161" customWidth="1"/>
    <col min="7689" max="7689" width="12.7109375" style="161" customWidth="1"/>
    <col min="7690" max="7690" width="15.7109375" style="161" customWidth="1"/>
    <col min="7691" max="7697" width="0" style="161" hidden="1" customWidth="1"/>
    <col min="7698" max="7698" width="38.7109375" style="161" customWidth="1"/>
    <col min="7699" max="7702" width="9.140625" style="161"/>
    <col min="7703" max="7703" width="5.5703125" style="161" customWidth="1"/>
    <col min="7704" max="7936" width="9.140625" style="161"/>
    <col min="7937" max="7938" width="0" style="161" hidden="1" customWidth="1"/>
    <col min="7939" max="7939" width="5.7109375" style="161" customWidth="1"/>
    <col min="7940" max="7940" width="0" style="161" hidden="1" customWidth="1"/>
    <col min="7941" max="7941" width="14.7109375" style="161" customWidth="1"/>
    <col min="7942" max="7942" width="72.7109375" style="161" customWidth="1"/>
    <col min="7943" max="7943" width="6.5703125" style="161" bestFit="1" customWidth="1"/>
    <col min="7944" max="7944" width="14.7109375" style="161" customWidth="1"/>
    <col min="7945" max="7945" width="12.7109375" style="161" customWidth="1"/>
    <col min="7946" max="7946" width="15.7109375" style="161" customWidth="1"/>
    <col min="7947" max="7953" width="0" style="161" hidden="1" customWidth="1"/>
    <col min="7954" max="7954" width="38.7109375" style="161" customWidth="1"/>
    <col min="7955" max="7958" width="9.140625" style="161"/>
    <col min="7959" max="7959" width="5.5703125" style="161" customWidth="1"/>
    <col min="7960" max="8192" width="9.140625" style="161"/>
    <col min="8193" max="8194" width="0" style="161" hidden="1" customWidth="1"/>
    <col min="8195" max="8195" width="5.7109375" style="161" customWidth="1"/>
    <col min="8196" max="8196" width="0" style="161" hidden="1" customWidth="1"/>
    <col min="8197" max="8197" width="14.7109375" style="161" customWidth="1"/>
    <col min="8198" max="8198" width="72.7109375" style="161" customWidth="1"/>
    <col min="8199" max="8199" width="6.5703125" style="161" bestFit="1" customWidth="1"/>
    <col min="8200" max="8200" width="14.7109375" style="161" customWidth="1"/>
    <col min="8201" max="8201" width="12.7109375" style="161" customWidth="1"/>
    <col min="8202" max="8202" width="15.7109375" style="161" customWidth="1"/>
    <col min="8203" max="8209" width="0" style="161" hidden="1" customWidth="1"/>
    <col min="8210" max="8210" width="38.7109375" style="161" customWidth="1"/>
    <col min="8211" max="8214" width="9.140625" style="161"/>
    <col min="8215" max="8215" width="5.5703125" style="161" customWidth="1"/>
    <col min="8216" max="8448" width="9.140625" style="161"/>
    <col min="8449" max="8450" width="0" style="161" hidden="1" customWidth="1"/>
    <col min="8451" max="8451" width="5.7109375" style="161" customWidth="1"/>
    <col min="8452" max="8452" width="0" style="161" hidden="1" customWidth="1"/>
    <col min="8453" max="8453" width="14.7109375" style="161" customWidth="1"/>
    <col min="8454" max="8454" width="72.7109375" style="161" customWidth="1"/>
    <col min="8455" max="8455" width="6.5703125" style="161" bestFit="1" customWidth="1"/>
    <col min="8456" max="8456" width="14.7109375" style="161" customWidth="1"/>
    <col min="8457" max="8457" width="12.7109375" style="161" customWidth="1"/>
    <col min="8458" max="8458" width="15.7109375" style="161" customWidth="1"/>
    <col min="8459" max="8465" width="0" style="161" hidden="1" customWidth="1"/>
    <col min="8466" max="8466" width="38.7109375" style="161" customWidth="1"/>
    <col min="8467" max="8470" width="9.140625" style="161"/>
    <col min="8471" max="8471" width="5.5703125" style="161" customWidth="1"/>
    <col min="8472" max="8704" width="9.140625" style="161"/>
    <col min="8705" max="8706" width="0" style="161" hidden="1" customWidth="1"/>
    <col min="8707" max="8707" width="5.7109375" style="161" customWidth="1"/>
    <col min="8708" max="8708" width="0" style="161" hidden="1" customWidth="1"/>
    <col min="8709" max="8709" width="14.7109375" style="161" customWidth="1"/>
    <col min="8710" max="8710" width="72.7109375" style="161" customWidth="1"/>
    <col min="8711" max="8711" width="6.5703125" style="161" bestFit="1" customWidth="1"/>
    <col min="8712" max="8712" width="14.7109375" style="161" customWidth="1"/>
    <col min="8713" max="8713" width="12.7109375" style="161" customWidth="1"/>
    <col min="8714" max="8714" width="15.7109375" style="161" customWidth="1"/>
    <col min="8715" max="8721" width="0" style="161" hidden="1" customWidth="1"/>
    <col min="8722" max="8722" width="38.7109375" style="161" customWidth="1"/>
    <col min="8723" max="8726" width="9.140625" style="161"/>
    <col min="8727" max="8727" width="5.5703125" style="161" customWidth="1"/>
    <col min="8728" max="8960" width="9.140625" style="161"/>
    <col min="8961" max="8962" width="0" style="161" hidden="1" customWidth="1"/>
    <col min="8963" max="8963" width="5.7109375" style="161" customWidth="1"/>
    <col min="8964" max="8964" width="0" style="161" hidden="1" customWidth="1"/>
    <col min="8965" max="8965" width="14.7109375" style="161" customWidth="1"/>
    <col min="8966" max="8966" width="72.7109375" style="161" customWidth="1"/>
    <col min="8967" max="8967" width="6.5703125" style="161" bestFit="1" customWidth="1"/>
    <col min="8968" max="8968" width="14.7109375" style="161" customWidth="1"/>
    <col min="8969" max="8969" width="12.7109375" style="161" customWidth="1"/>
    <col min="8970" max="8970" width="15.7109375" style="161" customWidth="1"/>
    <col min="8971" max="8977" width="0" style="161" hidden="1" customWidth="1"/>
    <col min="8978" max="8978" width="38.7109375" style="161" customWidth="1"/>
    <col min="8979" max="8982" width="9.140625" style="161"/>
    <col min="8983" max="8983" width="5.5703125" style="161" customWidth="1"/>
    <col min="8984" max="9216" width="9.140625" style="161"/>
    <col min="9217" max="9218" width="0" style="161" hidden="1" customWidth="1"/>
    <col min="9219" max="9219" width="5.7109375" style="161" customWidth="1"/>
    <col min="9220" max="9220" width="0" style="161" hidden="1" customWidth="1"/>
    <col min="9221" max="9221" width="14.7109375" style="161" customWidth="1"/>
    <col min="9222" max="9222" width="72.7109375" style="161" customWidth="1"/>
    <col min="9223" max="9223" width="6.5703125" style="161" bestFit="1" customWidth="1"/>
    <col min="9224" max="9224" width="14.7109375" style="161" customWidth="1"/>
    <col min="9225" max="9225" width="12.7109375" style="161" customWidth="1"/>
    <col min="9226" max="9226" width="15.7109375" style="161" customWidth="1"/>
    <col min="9227" max="9233" width="0" style="161" hidden="1" customWidth="1"/>
    <col min="9234" max="9234" width="38.7109375" style="161" customWidth="1"/>
    <col min="9235" max="9238" width="9.140625" style="161"/>
    <col min="9239" max="9239" width="5.5703125" style="161" customWidth="1"/>
    <col min="9240" max="9472" width="9.140625" style="161"/>
    <col min="9473" max="9474" width="0" style="161" hidden="1" customWidth="1"/>
    <col min="9475" max="9475" width="5.7109375" style="161" customWidth="1"/>
    <col min="9476" max="9476" width="0" style="161" hidden="1" customWidth="1"/>
    <col min="9477" max="9477" width="14.7109375" style="161" customWidth="1"/>
    <col min="9478" max="9478" width="72.7109375" style="161" customWidth="1"/>
    <col min="9479" max="9479" width="6.5703125" style="161" bestFit="1" customWidth="1"/>
    <col min="9480" max="9480" width="14.7109375" style="161" customWidth="1"/>
    <col min="9481" max="9481" width="12.7109375" style="161" customWidth="1"/>
    <col min="9482" max="9482" width="15.7109375" style="161" customWidth="1"/>
    <col min="9483" max="9489" width="0" style="161" hidden="1" customWidth="1"/>
    <col min="9490" max="9490" width="38.7109375" style="161" customWidth="1"/>
    <col min="9491" max="9494" width="9.140625" style="161"/>
    <col min="9495" max="9495" width="5.5703125" style="161" customWidth="1"/>
    <col min="9496" max="9728" width="9.140625" style="161"/>
    <col min="9729" max="9730" width="0" style="161" hidden="1" customWidth="1"/>
    <col min="9731" max="9731" width="5.7109375" style="161" customWidth="1"/>
    <col min="9732" max="9732" width="0" style="161" hidden="1" customWidth="1"/>
    <col min="9733" max="9733" width="14.7109375" style="161" customWidth="1"/>
    <col min="9734" max="9734" width="72.7109375" style="161" customWidth="1"/>
    <col min="9735" max="9735" width="6.5703125" style="161" bestFit="1" customWidth="1"/>
    <col min="9736" max="9736" width="14.7109375" style="161" customWidth="1"/>
    <col min="9737" max="9737" width="12.7109375" style="161" customWidth="1"/>
    <col min="9738" max="9738" width="15.7109375" style="161" customWidth="1"/>
    <col min="9739" max="9745" width="0" style="161" hidden="1" customWidth="1"/>
    <col min="9746" max="9746" width="38.7109375" style="161" customWidth="1"/>
    <col min="9747" max="9750" width="9.140625" style="161"/>
    <col min="9751" max="9751" width="5.5703125" style="161" customWidth="1"/>
    <col min="9752" max="9984" width="9.140625" style="161"/>
    <col min="9985" max="9986" width="0" style="161" hidden="1" customWidth="1"/>
    <col min="9987" max="9987" width="5.7109375" style="161" customWidth="1"/>
    <col min="9988" max="9988" width="0" style="161" hidden="1" customWidth="1"/>
    <col min="9989" max="9989" width="14.7109375" style="161" customWidth="1"/>
    <col min="9990" max="9990" width="72.7109375" style="161" customWidth="1"/>
    <col min="9991" max="9991" width="6.5703125" style="161" bestFit="1" customWidth="1"/>
    <col min="9992" max="9992" width="14.7109375" style="161" customWidth="1"/>
    <col min="9993" max="9993" width="12.7109375" style="161" customWidth="1"/>
    <col min="9994" max="9994" width="15.7109375" style="161" customWidth="1"/>
    <col min="9995" max="10001" width="0" style="161" hidden="1" customWidth="1"/>
    <col min="10002" max="10002" width="38.7109375" style="161" customWidth="1"/>
    <col min="10003" max="10006" width="9.140625" style="161"/>
    <col min="10007" max="10007" width="5.5703125" style="161" customWidth="1"/>
    <col min="10008" max="10240" width="9.140625" style="161"/>
    <col min="10241" max="10242" width="0" style="161" hidden="1" customWidth="1"/>
    <col min="10243" max="10243" width="5.7109375" style="161" customWidth="1"/>
    <col min="10244" max="10244" width="0" style="161" hidden="1" customWidth="1"/>
    <col min="10245" max="10245" width="14.7109375" style="161" customWidth="1"/>
    <col min="10246" max="10246" width="72.7109375" style="161" customWidth="1"/>
    <col min="10247" max="10247" width="6.5703125" style="161" bestFit="1" customWidth="1"/>
    <col min="10248" max="10248" width="14.7109375" style="161" customWidth="1"/>
    <col min="10249" max="10249" width="12.7109375" style="161" customWidth="1"/>
    <col min="10250" max="10250" width="15.7109375" style="161" customWidth="1"/>
    <col min="10251" max="10257" width="0" style="161" hidden="1" customWidth="1"/>
    <col min="10258" max="10258" width="38.7109375" style="161" customWidth="1"/>
    <col min="10259" max="10262" width="9.140625" style="161"/>
    <col min="10263" max="10263" width="5.5703125" style="161" customWidth="1"/>
    <col min="10264" max="10496" width="9.140625" style="161"/>
    <col min="10497" max="10498" width="0" style="161" hidden="1" customWidth="1"/>
    <col min="10499" max="10499" width="5.7109375" style="161" customWidth="1"/>
    <col min="10500" max="10500" width="0" style="161" hidden="1" customWidth="1"/>
    <col min="10501" max="10501" width="14.7109375" style="161" customWidth="1"/>
    <col min="10502" max="10502" width="72.7109375" style="161" customWidth="1"/>
    <col min="10503" max="10503" width="6.5703125" style="161" bestFit="1" customWidth="1"/>
    <col min="10504" max="10504" width="14.7109375" style="161" customWidth="1"/>
    <col min="10505" max="10505" width="12.7109375" style="161" customWidth="1"/>
    <col min="10506" max="10506" width="15.7109375" style="161" customWidth="1"/>
    <col min="10507" max="10513" width="0" style="161" hidden="1" customWidth="1"/>
    <col min="10514" max="10514" width="38.7109375" style="161" customWidth="1"/>
    <col min="10515" max="10518" width="9.140625" style="161"/>
    <col min="10519" max="10519" width="5.5703125" style="161" customWidth="1"/>
    <col min="10520" max="10752" width="9.140625" style="161"/>
    <col min="10753" max="10754" width="0" style="161" hidden="1" customWidth="1"/>
    <col min="10755" max="10755" width="5.7109375" style="161" customWidth="1"/>
    <col min="10756" max="10756" width="0" style="161" hidden="1" customWidth="1"/>
    <col min="10757" max="10757" width="14.7109375" style="161" customWidth="1"/>
    <col min="10758" max="10758" width="72.7109375" style="161" customWidth="1"/>
    <col min="10759" max="10759" width="6.5703125" style="161" bestFit="1" customWidth="1"/>
    <col min="10760" max="10760" width="14.7109375" style="161" customWidth="1"/>
    <col min="10761" max="10761" width="12.7109375" style="161" customWidth="1"/>
    <col min="10762" max="10762" width="15.7109375" style="161" customWidth="1"/>
    <col min="10763" max="10769" width="0" style="161" hidden="1" customWidth="1"/>
    <col min="10770" max="10770" width="38.7109375" style="161" customWidth="1"/>
    <col min="10771" max="10774" width="9.140625" style="161"/>
    <col min="10775" max="10775" width="5.5703125" style="161" customWidth="1"/>
    <col min="10776" max="11008" width="9.140625" style="161"/>
    <col min="11009" max="11010" width="0" style="161" hidden="1" customWidth="1"/>
    <col min="11011" max="11011" width="5.7109375" style="161" customWidth="1"/>
    <col min="11012" max="11012" width="0" style="161" hidden="1" customWidth="1"/>
    <col min="11013" max="11013" width="14.7109375" style="161" customWidth="1"/>
    <col min="11014" max="11014" width="72.7109375" style="161" customWidth="1"/>
    <col min="11015" max="11015" width="6.5703125" style="161" bestFit="1" customWidth="1"/>
    <col min="11016" max="11016" width="14.7109375" style="161" customWidth="1"/>
    <col min="11017" max="11017" width="12.7109375" style="161" customWidth="1"/>
    <col min="11018" max="11018" width="15.7109375" style="161" customWidth="1"/>
    <col min="11019" max="11025" width="0" style="161" hidden="1" customWidth="1"/>
    <col min="11026" max="11026" width="38.7109375" style="161" customWidth="1"/>
    <col min="11027" max="11030" width="9.140625" style="161"/>
    <col min="11031" max="11031" width="5.5703125" style="161" customWidth="1"/>
    <col min="11032" max="11264" width="9.140625" style="161"/>
    <col min="11265" max="11266" width="0" style="161" hidden="1" customWidth="1"/>
    <col min="11267" max="11267" width="5.7109375" style="161" customWidth="1"/>
    <col min="11268" max="11268" width="0" style="161" hidden="1" customWidth="1"/>
    <col min="11269" max="11269" width="14.7109375" style="161" customWidth="1"/>
    <col min="11270" max="11270" width="72.7109375" style="161" customWidth="1"/>
    <col min="11271" max="11271" width="6.5703125" style="161" bestFit="1" customWidth="1"/>
    <col min="11272" max="11272" width="14.7109375" style="161" customWidth="1"/>
    <col min="11273" max="11273" width="12.7109375" style="161" customWidth="1"/>
    <col min="11274" max="11274" width="15.7109375" style="161" customWidth="1"/>
    <col min="11275" max="11281" width="0" style="161" hidden="1" customWidth="1"/>
    <col min="11282" max="11282" width="38.7109375" style="161" customWidth="1"/>
    <col min="11283" max="11286" width="9.140625" style="161"/>
    <col min="11287" max="11287" width="5.5703125" style="161" customWidth="1"/>
    <col min="11288" max="11520" width="9.140625" style="161"/>
    <col min="11521" max="11522" width="0" style="161" hidden="1" customWidth="1"/>
    <col min="11523" max="11523" width="5.7109375" style="161" customWidth="1"/>
    <col min="11524" max="11524" width="0" style="161" hidden="1" customWidth="1"/>
    <col min="11525" max="11525" width="14.7109375" style="161" customWidth="1"/>
    <col min="11526" max="11526" width="72.7109375" style="161" customWidth="1"/>
    <col min="11527" max="11527" width="6.5703125" style="161" bestFit="1" customWidth="1"/>
    <col min="11528" max="11528" width="14.7109375" style="161" customWidth="1"/>
    <col min="11529" max="11529" width="12.7109375" style="161" customWidth="1"/>
    <col min="11530" max="11530" width="15.7109375" style="161" customWidth="1"/>
    <col min="11531" max="11537" width="0" style="161" hidden="1" customWidth="1"/>
    <col min="11538" max="11538" width="38.7109375" style="161" customWidth="1"/>
    <col min="11539" max="11542" width="9.140625" style="161"/>
    <col min="11543" max="11543" width="5.5703125" style="161" customWidth="1"/>
    <col min="11544" max="11776" width="9.140625" style="161"/>
    <col min="11777" max="11778" width="0" style="161" hidden="1" customWidth="1"/>
    <col min="11779" max="11779" width="5.7109375" style="161" customWidth="1"/>
    <col min="11780" max="11780" width="0" style="161" hidden="1" customWidth="1"/>
    <col min="11781" max="11781" width="14.7109375" style="161" customWidth="1"/>
    <col min="11782" max="11782" width="72.7109375" style="161" customWidth="1"/>
    <col min="11783" max="11783" width="6.5703125" style="161" bestFit="1" customWidth="1"/>
    <col min="11784" max="11784" width="14.7109375" style="161" customWidth="1"/>
    <col min="11785" max="11785" width="12.7109375" style="161" customWidth="1"/>
    <col min="11786" max="11786" width="15.7109375" style="161" customWidth="1"/>
    <col min="11787" max="11793" width="0" style="161" hidden="1" customWidth="1"/>
    <col min="11794" max="11794" width="38.7109375" style="161" customWidth="1"/>
    <col min="11795" max="11798" width="9.140625" style="161"/>
    <col min="11799" max="11799" width="5.5703125" style="161" customWidth="1"/>
    <col min="11800" max="12032" width="9.140625" style="161"/>
    <col min="12033" max="12034" width="0" style="161" hidden="1" customWidth="1"/>
    <col min="12035" max="12035" width="5.7109375" style="161" customWidth="1"/>
    <col min="12036" max="12036" width="0" style="161" hidden="1" customWidth="1"/>
    <col min="12037" max="12037" width="14.7109375" style="161" customWidth="1"/>
    <col min="12038" max="12038" width="72.7109375" style="161" customWidth="1"/>
    <col min="12039" max="12039" width="6.5703125" style="161" bestFit="1" customWidth="1"/>
    <col min="12040" max="12040" width="14.7109375" style="161" customWidth="1"/>
    <col min="12041" max="12041" width="12.7109375" style="161" customWidth="1"/>
    <col min="12042" max="12042" width="15.7109375" style="161" customWidth="1"/>
    <col min="12043" max="12049" width="0" style="161" hidden="1" customWidth="1"/>
    <col min="12050" max="12050" width="38.7109375" style="161" customWidth="1"/>
    <col min="12051" max="12054" width="9.140625" style="161"/>
    <col min="12055" max="12055" width="5.5703125" style="161" customWidth="1"/>
    <col min="12056" max="12288" width="9.140625" style="161"/>
    <col min="12289" max="12290" width="0" style="161" hidden="1" customWidth="1"/>
    <col min="12291" max="12291" width="5.7109375" style="161" customWidth="1"/>
    <col min="12292" max="12292" width="0" style="161" hidden="1" customWidth="1"/>
    <col min="12293" max="12293" width="14.7109375" style="161" customWidth="1"/>
    <col min="12294" max="12294" width="72.7109375" style="161" customWidth="1"/>
    <col min="12295" max="12295" width="6.5703125" style="161" bestFit="1" customWidth="1"/>
    <col min="12296" max="12296" width="14.7109375" style="161" customWidth="1"/>
    <col min="12297" max="12297" width="12.7109375" style="161" customWidth="1"/>
    <col min="12298" max="12298" width="15.7109375" style="161" customWidth="1"/>
    <col min="12299" max="12305" width="0" style="161" hidden="1" customWidth="1"/>
    <col min="12306" max="12306" width="38.7109375" style="161" customWidth="1"/>
    <col min="12307" max="12310" width="9.140625" style="161"/>
    <col min="12311" max="12311" width="5.5703125" style="161" customWidth="1"/>
    <col min="12312" max="12544" width="9.140625" style="161"/>
    <col min="12545" max="12546" width="0" style="161" hidden="1" customWidth="1"/>
    <col min="12547" max="12547" width="5.7109375" style="161" customWidth="1"/>
    <col min="12548" max="12548" width="0" style="161" hidden="1" customWidth="1"/>
    <col min="12549" max="12549" width="14.7109375" style="161" customWidth="1"/>
    <col min="12550" max="12550" width="72.7109375" style="161" customWidth="1"/>
    <col min="12551" max="12551" width="6.5703125" style="161" bestFit="1" customWidth="1"/>
    <col min="12552" max="12552" width="14.7109375" style="161" customWidth="1"/>
    <col min="12553" max="12553" width="12.7109375" style="161" customWidth="1"/>
    <col min="12554" max="12554" width="15.7109375" style="161" customWidth="1"/>
    <col min="12555" max="12561" width="0" style="161" hidden="1" customWidth="1"/>
    <col min="12562" max="12562" width="38.7109375" style="161" customWidth="1"/>
    <col min="12563" max="12566" width="9.140625" style="161"/>
    <col min="12567" max="12567" width="5.5703125" style="161" customWidth="1"/>
    <col min="12568" max="12800" width="9.140625" style="161"/>
    <col min="12801" max="12802" width="0" style="161" hidden="1" customWidth="1"/>
    <col min="12803" max="12803" width="5.7109375" style="161" customWidth="1"/>
    <col min="12804" max="12804" width="0" style="161" hidden="1" customWidth="1"/>
    <col min="12805" max="12805" width="14.7109375" style="161" customWidth="1"/>
    <col min="12806" max="12806" width="72.7109375" style="161" customWidth="1"/>
    <col min="12807" max="12807" width="6.5703125" style="161" bestFit="1" customWidth="1"/>
    <col min="12808" max="12808" width="14.7109375" style="161" customWidth="1"/>
    <col min="12809" max="12809" width="12.7109375" style="161" customWidth="1"/>
    <col min="12810" max="12810" width="15.7109375" style="161" customWidth="1"/>
    <col min="12811" max="12817" width="0" style="161" hidden="1" customWidth="1"/>
    <col min="12818" max="12818" width="38.7109375" style="161" customWidth="1"/>
    <col min="12819" max="12822" width="9.140625" style="161"/>
    <col min="12823" max="12823" width="5.5703125" style="161" customWidth="1"/>
    <col min="12824" max="13056" width="9.140625" style="161"/>
    <col min="13057" max="13058" width="0" style="161" hidden="1" customWidth="1"/>
    <col min="13059" max="13059" width="5.7109375" style="161" customWidth="1"/>
    <col min="13060" max="13060" width="0" style="161" hidden="1" customWidth="1"/>
    <col min="13061" max="13061" width="14.7109375" style="161" customWidth="1"/>
    <col min="13062" max="13062" width="72.7109375" style="161" customWidth="1"/>
    <col min="13063" max="13063" width="6.5703125" style="161" bestFit="1" customWidth="1"/>
    <col min="13064" max="13064" width="14.7109375" style="161" customWidth="1"/>
    <col min="13065" max="13065" width="12.7109375" style="161" customWidth="1"/>
    <col min="13066" max="13066" width="15.7109375" style="161" customWidth="1"/>
    <col min="13067" max="13073" width="0" style="161" hidden="1" customWidth="1"/>
    <col min="13074" max="13074" width="38.7109375" style="161" customWidth="1"/>
    <col min="13075" max="13078" width="9.140625" style="161"/>
    <col min="13079" max="13079" width="5.5703125" style="161" customWidth="1"/>
    <col min="13080" max="13312" width="9.140625" style="161"/>
    <col min="13313" max="13314" width="0" style="161" hidden="1" customWidth="1"/>
    <col min="13315" max="13315" width="5.7109375" style="161" customWidth="1"/>
    <col min="13316" max="13316" width="0" style="161" hidden="1" customWidth="1"/>
    <col min="13317" max="13317" width="14.7109375" style="161" customWidth="1"/>
    <col min="13318" max="13318" width="72.7109375" style="161" customWidth="1"/>
    <col min="13319" max="13319" width="6.5703125" style="161" bestFit="1" customWidth="1"/>
    <col min="13320" max="13320" width="14.7109375" style="161" customWidth="1"/>
    <col min="13321" max="13321" width="12.7109375" style="161" customWidth="1"/>
    <col min="13322" max="13322" width="15.7109375" style="161" customWidth="1"/>
    <col min="13323" max="13329" width="0" style="161" hidden="1" customWidth="1"/>
    <col min="13330" max="13330" width="38.7109375" style="161" customWidth="1"/>
    <col min="13331" max="13334" width="9.140625" style="161"/>
    <col min="13335" max="13335" width="5.5703125" style="161" customWidth="1"/>
    <col min="13336" max="13568" width="9.140625" style="161"/>
    <col min="13569" max="13570" width="0" style="161" hidden="1" customWidth="1"/>
    <col min="13571" max="13571" width="5.7109375" style="161" customWidth="1"/>
    <col min="13572" max="13572" width="0" style="161" hidden="1" customWidth="1"/>
    <col min="13573" max="13573" width="14.7109375" style="161" customWidth="1"/>
    <col min="13574" max="13574" width="72.7109375" style="161" customWidth="1"/>
    <col min="13575" max="13575" width="6.5703125" style="161" bestFit="1" customWidth="1"/>
    <col min="13576" max="13576" width="14.7109375" style="161" customWidth="1"/>
    <col min="13577" max="13577" width="12.7109375" style="161" customWidth="1"/>
    <col min="13578" max="13578" width="15.7109375" style="161" customWidth="1"/>
    <col min="13579" max="13585" width="0" style="161" hidden="1" customWidth="1"/>
    <col min="13586" max="13586" width="38.7109375" style="161" customWidth="1"/>
    <col min="13587" max="13590" width="9.140625" style="161"/>
    <col min="13591" max="13591" width="5.5703125" style="161" customWidth="1"/>
    <col min="13592" max="13824" width="9.140625" style="161"/>
    <col min="13825" max="13826" width="0" style="161" hidden="1" customWidth="1"/>
    <col min="13827" max="13827" width="5.7109375" style="161" customWidth="1"/>
    <col min="13828" max="13828" width="0" style="161" hidden="1" customWidth="1"/>
    <col min="13829" max="13829" width="14.7109375" style="161" customWidth="1"/>
    <col min="13830" max="13830" width="72.7109375" style="161" customWidth="1"/>
    <col min="13831" max="13831" width="6.5703125" style="161" bestFit="1" customWidth="1"/>
    <col min="13832" max="13832" width="14.7109375" style="161" customWidth="1"/>
    <col min="13833" max="13833" width="12.7109375" style="161" customWidth="1"/>
    <col min="13834" max="13834" width="15.7109375" style="161" customWidth="1"/>
    <col min="13835" max="13841" width="0" style="161" hidden="1" customWidth="1"/>
    <col min="13842" max="13842" width="38.7109375" style="161" customWidth="1"/>
    <col min="13843" max="13846" width="9.140625" style="161"/>
    <col min="13847" max="13847" width="5.5703125" style="161" customWidth="1"/>
    <col min="13848" max="14080" width="9.140625" style="161"/>
    <col min="14081" max="14082" width="0" style="161" hidden="1" customWidth="1"/>
    <col min="14083" max="14083" width="5.7109375" style="161" customWidth="1"/>
    <col min="14084" max="14084" width="0" style="161" hidden="1" customWidth="1"/>
    <col min="14085" max="14085" width="14.7109375" style="161" customWidth="1"/>
    <col min="14086" max="14086" width="72.7109375" style="161" customWidth="1"/>
    <col min="14087" max="14087" width="6.5703125" style="161" bestFit="1" customWidth="1"/>
    <col min="14088" max="14088" width="14.7109375" style="161" customWidth="1"/>
    <col min="14089" max="14089" width="12.7109375" style="161" customWidth="1"/>
    <col min="14090" max="14090" width="15.7109375" style="161" customWidth="1"/>
    <col min="14091" max="14097" width="0" style="161" hidden="1" customWidth="1"/>
    <col min="14098" max="14098" width="38.7109375" style="161" customWidth="1"/>
    <col min="14099" max="14102" width="9.140625" style="161"/>
    <col min="14103" max="14103" width="5.5703125" style="161" customWidth="1"/>
    <col min="14104" max="14336" width="9.140625" style="161"/>
    <col min="14337" max="14338" width="0" style="161" hidden="1" customWidth="1"/>
    <col min="14339" max="14339" width="5.7109375" style="161" customWidth="1"/>
    <col min="14340" max="14340" width="0" style="161" hidden="1" customWidth="1"/>
    <col min="14341" max="14341" width="14.7109375" style="161" customWidth="1"/>
    <col min="14342" max="14342" width="72.7109375" style="161" customWidth="1"/>
    <col min="14343" max="14343" width="6.5703125" style="161" bestFit="1" customWidth="1"/>
    <col min="14344" max="14344" width="14.7109375" style="161" customWidth="1"/>
    <col min="14345" max="14345" width="12.7109375" style="161" customWidth="1"/>
    <col min="14346" max="14346" width="15.7109375" style="161" customWidth="1"/>
    <col min="14347" max="14353" width="0" style="161" hidden="1" customWidth="1"/>
    <col min="14354" max="14354" width="38.7109375" style="161" customWidth="1"/>
    <col min="14355" max="14358" width="9.140625" style="161"/>
    <col min="14359" max="14359" width="5.5703125" style="161" customWidth="1"/>
    <col min="14360" max="14592" width="9.140625" style="161"/>
    <col min="14593" max="14594" width="0" style="161" hidden="1" customWidth="1"/>
    <col min="14595" max="14595" width="5.7109375" style="161" customWidth="1"/>
    <col min="14596" max="14596" width="0" style="161" hidden="1" customWidth="1"/>
    <col min="14597" max="14597" width="14.7109375" style="161" customWidth="1"/>
    <col min="14598" max="14598" width="72.7109375" style="161" customWidth="1"/>
    <col min="14599" max="14599" width="6.5703125" style="161" bestFit="1" customWidth="1"/>
    <col min="14600" max="14600" width="14.7109375" style="161" customWidth="1"/>
    <col min="14601" max="14601" width="12.7109375" style="161" customWidth="1"/>
    <col min="14602" max="14602" width="15.7109375" style="161" customWidth="1"/>
    <col min="14603" max="14609" width="0" style="161" hidden="1" customWidth="1"/>
    <col min="14610" max="14610" width="38.7109375" style="161" customWidth="1"/>
    <col min="14611" max="14614" width="9.140625" style="161"/>
    <col min="14615" max="14615" width="5.5703125" style="161" customWidth="1"/>
    <col min="14616" max="14848" width="9.140625" style="161"/>
    <col min="14849" max="14850" width="0" style="161" hidden="1" customWidth="1"/>
    <col min="14851" max="14851" width="5.7109375" style="161" customWidth="1"/>
    <col min="14852" max="14852" width="0" style="161" hidden="1" customWidth="1"/>
    <col min="14853" max="14853" width="14.7109375" style="161" customWidth="1"/>
    <col min="14854" max="14854" width="72.7109375" style="161" customWidth="1"/>
    <col min="14855" max="14855" width="6.5703125" style="161" bestFit="1" customWidth="1"/>
    <col min="14856" max="14856" width="14.7109375" style="161" customWidth="1"/>
    <col min="14857" max="14857" width="12.7109375" style="161" customWidth="1"/>
    <col min="14858" max="14858" width="15.7109375" style="161" customWidth="1"/>
    <col min="14859" max="14865" width="0" style="161" hidden="1" customWidth="1"/>
    <col min="14866" max="14866" width="38.7109375" style="161" customWidth="1"/>
    <col min="14867" max="14870" width="9.140625" style="161"/>
    <col min="14871" max="14871" width="5.5703125" style="161" customWidth="1"/>
    <col min="14872" max="15104" width="9.140625" style="161"/>
    <col min="15105" max="15106" width="0" style="161" hidden="1" customWidth="1"/>
    <col min="15107" max="15107" width="5.7109375" style="161" customWidth="1"/>
    <col min="15108" max="15108" width="0" style="161" hidden="1" customWidth="1"/>
    <col min="15109" max="15109" width="14.7109375" style="161" customWidth="1"/>
    <col min="15110" max="15110" width="72.7109375" style="161" customWidth="1"/>
    <col min="15111" max="15111" width="6.5703125" style="161" bestFit="1" customWidth="1"/>
    <col min="15112" max="15112" width="14.7109375" style="161" customWidth="1"/>
    <col min="15113" max="15113" width="12.7109375" style="161" customWidth="1"/>
    <col min="15114" max="15114" width="15.7109375" style="161" customWidth="1"/>
    <col min="15115" max="15121" width="0" style="161" hidden="1" customWidth="1"/>
    <col min="15122" max="15122" width="38.7109375" style="161" customWidth="1"/>
    <col min="15123" max="15126" width="9.140625" style="161"/>
    <col min="15127" max="15127" width="5.5703125" style="161" customWidth="1"/>
    <col min="15128" max="15360" width="9.140625" style="161"/>
    <col min="15361" max="15362" width="0" style="161" hidden="1" customWidth="1"/>
    <col min="15363" max="15363" width="5.7109375" style="161" customWidth="1"/>
    <col min="15364" max="15364" width="0" style="161" hidden="1" customWidth="1"/>
    <col min="15365" max="15365" width="14.7109375" style="161" customWidth="1"/>
    <col min="15366" max="15366" width="72.7109375" style="161" customWidth="1"/>
    <col min="15367" max="15367" width="6.5703125" style="161" bestFit="1" customWidth="1"/>
    <col min="15368" max="15368" width="14.7109375" style="161" customWidth="1"/>
    <col min="15369" max="15369" width="12.7109375" style="161" customWidth="1"/>
    <col min="15370" max="15370" width="15.7109375" style="161" customWidth="1"/>
    <col min="15371" max="15377" width="0" style="161" hidden="1" customWidth="1"/>
    <col min="15378" max="15378" width="38.7109375" style="161" customWidth="1"/>
    <col min="15379" max="15382" width="9.140625" style="161"/>
    <col min="15383" max="15383" width="5.5703125" style="161" customWidth="1"/>
    <col min="15384" max="15616" width="9.140625" style="161"/>
    <col min="15617" max="15618" width="0" style="161" hidden="1" customWidth="1"/>
    <col min="15619" max="15619" width="5.7109375" style="161" customWidth="1"/>
    <col min="15620" max="15620" width="0" style="161" hidden="1" customWidth="1"/>
    <col min="15621" max="15621" width="14.7109375" style="161" customWidth="1"/>
    <col min="15622" max="15622" width="72.7109375" style="161" customWidth="1"/>
    <col min="15623" max="15623" width="6.5703125" style="161" bestFit="1" customWidth="1"/>
    <col min="15624" max="15624" width="14.7109375" style="161" customWidth="1"/>
    <col min="15625" max="15625" width="12.7109375" style="161" customWidth="1"/>
    <col min="15626" max="15626" width="15.7109375" style="161" customWidth="1"/>
    <col min="15627" max="15633" width="0" style="161" hidden="1" customWidth="1"/>
    <col min="15634" max="15634" width="38.7109375" style="161" customWidth="1"/>
    <col min="15635" max="15638" width="9.140625" style="161"/>
    <col min="15639" max="15639" width="5.5703125" style="161" customWidth="1"/>
    <col min="15640" max="15872" width="9.140625" style="161"/>
    <col min="15873" max="15874" width="0" style="161" hidden="1" customWidth="1"/>
    <col min="15875" max="15875" width="5.7109375" style="161" customWidth="1"/>
    <col min="15876" max="15876" width="0" style="161" hidden="1" customWidth="1"/>
    <col min="15877" max="15877" width="14.7109375" style="161" customWidth="1"/>
    <col min="15878" max="15878" width="72.7109375" style="161" customWidth="1"/>
    <col min="15879" max="15879" width="6.5703125" style="161" bestFit="1" customWidth="1"/>
    <col min="15880" max="15880" width="14.7109375" style="161" customWidth="1"/>
    <col min="15881" max="15881" width="12.7109375" style="161" customWidth="1"/>
    <col min="15882" max="15882" width="15.7109375" style="161" customWidth="1"/>
    <col min="15883" max="15889" width="0" style="161" hidden="1" customWidth="1"/>
    <col min="15890" max="15890" width="38.7109375" style="161" customWidth="1"/>
    <col min="15891" max="15894" width="9.140625" style="161"/>
    <col min="15895" max="15895" width="5.5703125" style="161" customWidth="1"/>
    <col min="15896" max="16128" width="9.140625" style="161"/>
    <col min="16129" max="16130" width="0" style="161" hidden="1" customWidth="1"/>
    <col min="16131" max="16131" width="5.7109375" style="161" customWidth="1"/>
    <col min="16132" max="16132" width="0" style="161" hidden="1" customWidth="1"/>
    <col min="16133" max="16133" width="14.7109375" style="161" customWidth="1"/>
    <col min="16134" max="16134" width="72.7109375" style="161" customWidth="1"/>
    <col min="16135" max="16135" width="6.5703125" style="161" bestFit="1" customWidth="1"/>
    <col min="16136" max="16136" width="14.7109375" style="161" customWidth="1"/>
    <col min="16137" max="16137" width="12.7109375" style="161" customWidth="1"/>
    <col min="16138" max="16138" width="15.7109375" style="161" customWidth="1"/>
    <col min="16139" max="16145" width="0" style="161" hidden="1" customWidth="1"/>
    <col min="16146" max="16146" width="38.7109375" style="161" customWidth="1"/>
    <col min="16147" max="16150" width="9.140625" style="161"/>
    <col min="16151" max="16151" width="5.5703125" style="161" customWidth="1"/>
    <col min="16152" max="16384" width="9.140625" style="161"/>
  </cols>
  <sheetData>
    <row r="1" spans="1:22" ht="15.75">
      <c r="F1" s="162"/>
    </row>
    <row r="2" spans="1:22" ht="18">
      <c r="F2" s="345" t="s">
        <v>2280</v>
      </c>
      <c r="G2" s="345"/>
      <c r="H2" s="345"/>
      <c r="I2" s="345"/>
      <c r="J2" s="345"/>
    </row>
    <row r="3" spans="1:22" ht="15.75">
      <c r="F3" s="346" t="s">
        <v>2281</v>
      </c>
      <c r="G3" s="346"/>
      <c r="H3" s="346"/>
      <c r="I3" s="346"/>
      <c r="J3" s="346"/>
    </row>
    <row r="4" spans="1:22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S4" s="168"/>
      <c r="V4" s="169"/>
    </row>
    <row r="5" spans="1:22" ht="7.5" customHeight="1">
      <c r="A5" s="170"/>
      <c r="B5" s="171"/>
      <c r="C5" s="163"/>
      <c r="D5" s="172"/>
      <c r="E5" s="164"/>
      <c r="F5" s="164"/>
      <c r="G5" s="164"/>
      <c r="H5" s="165"/>
      <c r="I5" s="166"/>
      <c r="J5" s="167"/>
      <c r="K5" s="173"/>
      <c r="L5" s="173"/>
      <c r="M5" s="173"/>
      <c r="N5" s="173"/>
      <c r="O5" s="174"/>
      <c r="P5" s="174"/>
      <c r="Q5" s="174"/>
      <c r="R5" s="175"/>
    </row>
    <row r="6" spans="1:22" ht="11.25">
      <c r="A6" s="176"/>
      <c r="B6" s="177"/>
      <c r="C6" s="177" t="s">
        <v>2</v>
      </c>
      <c r="D6" s="178" t="s">
        <v>3</v>
      </c>
      <c r="E6" s="178" t="s">
        <v>4</v>
      </c>
      <c r="F6" s="178" t="s">
        <v>1</v>
      </c>
      <c r="G6" s="178" t="s">
        <v>5</v>
      </c>
      <c r="H6" s="179" t="s">
        <v>6</v>
      </c>
      <c r="I6" s="180" t="s">
        <v>15</v>
      </c>
      <c r="J6" s="181" t="s">
        <v>7</v>
      </c>
      <c r="K6" s="179" t="s">
        <v>8</v>
      </c>
      <c r="L6" s="179" t="s">
        <v>9</v>
      </c>
      <c r="M6" s="179" t="s">
        <v>10</v>
      </c>
      <c r="N6" s="179" t="s">
        <v>11</v>
      </c>
      <c r="O6" s="181" t="s">
        <v>12</v>
      </c>
      <c r="P6" s="181" t="s">
        <v>0</v>
      </c>
      <c r="Q6" s="181" t="s">
        <v>13</v>
      </c>
      <c r="R6" s="170"/>
      <c r="S6" s="175"/>
    </row>
    <row r="7" spans="1:22" ht="7.5" customHeight="1">
      <c r="B7" s="163"/>
      <c r="C7" s="163"/>
      <c r="D7" s="164"/>
      <c r="E7" s="164"/>
      <c r="F7" s="164"/>
      <c r="G7" s="164"/>
      <c r="H7" s="165"/>
      <c r="I7" s="166"/>
      <c r="J7" s="167"/>
      <c r="K7" s="165"/>
      <c r="L7" s="165"/>
      <c r="M7" s="165"/>
      <c r="N7" s="165"/>
      <c r="O7" s="167"/>
      <c r="P7" s="167"/>
      <c r="Q7" s="167"/>
      <c r="R7" s="175"/>
    </row>
    <row r="8" spans="1:22" ht="15.75">
      <c r="A8" s="182" t="s">
        <v>16</v>
      </c>
      <c r="B8" s="183">
        <v>1</v>
      </c>
      <c r="C8" s="184"/>
      <c r="D8" s="185" t="s">
        <v>76</v>
      </c>
      <c r="E8" s="185"/>
      <c r="F8" s="186" t="s">
        <v>2279</v>
      </c>
      <c r="G8" s="187"/>
      <c r="H8" s="188"/>
      <c r="I8" s="189"/>
      <c r="J8" s="190">
        <f>SUBTOTAL(9,J9:J23)</f>
        <v>0</v>
      </c>
      <c r="K8" s="191"/>
      <c r="L8" s="192">
        <f>SUBTOTAL(9,L9:L23)</f>
        <v>153.60463999999999</v>
      </c>
      <c r="M8" s="191"/>
      <c r="N8" s="192">
        <f>SUBTOTAL(9,N9:N23)</f>
        <v>0</v>
      </c>
      <c r="O8" s="193"/>
      <c r="P8" s="194">
        <f>SUBTOTAL(9,P9:P23)</f>
        <v>0</v>
      </c>
      <c r="Q8" s="194">
        <f>SUBTOTAL(9,Q9:Q23)</f>
        <v>0</v>
      </c>
      <c r="R8" s="170"/>
      <c r="S8" s="175"/>
      <c r="T8" s="175"/>
    </row>
    <row r="9" spans="1:22" ht="15" outlineLevel="1">
      <c r="A9" s="195" t="s">
        <v>17</v>
      </c>
      <c r="B9" s="196">
        <v>2</v>
      </c>
      <c r="C9" s="197"/>
      <c r="D9" s="198" t="s">
        <v>77</v>
      </c>
      <c r="E9" s="198"/>
      <c r="F9" s="199" t="s">
        <v>2555</v>
      </c>
      <c r="G9" s="200"/>
      <c r="H9" s="201"/>
      <c r="I9" s="202"/>
      <c r="J9" s="203">
        <f>SUBTOTAL(9,J11:J23)</f>
        <v>0</v>
      </c>
      <c r="K9" s="204"/>
      <c r="L9" s="205">
        <f>SUBTOTAL(9,L11:L23)</f>
        <v>153.60463999999999</v>
      </c>
      <c r="M9" s="204"/>
      <c r="N9" s="205">
        <f>SUBTOTAL(9,N11:N23)</f>
        <v>0</v>
      </c>
      <c r="O9" s="206"/>
      <c r="P9" s="207">
        <f>SUBTOTAL(9,P11:P23)</f>
        <v>0</v>
      </c>
      <c r="Q9" s="207">
        <f>SUBTOTAL(9,Q11:Q23)</f>
        <v>0</v>
      </c>
      <c r="R9" s="170"/>
      <c r="S9" s="175"/>
      <c r="T9" s="175"/>
    </row>
    <row r="10" spans="1:22" ht="12" outlineLevel="1">
      <c r="A10" s="195"/>
      <c r="B10" s="196"/>
      <c r="C10" s="197"/>
      <c r="D10" s="198"/>
      <c r="E10" s="198"/>
      <c r="F10" s="208"/>
      <c r="G10" s="198"/>
      <c r="H10" s="204"/>
      <c r="I10" s="209"/>
      <c r="J10" s="207"/>
      <c r="K10" s="204"/>
      <c r="L10" s="205"/>
      <c r="M10" s="204"/>
      <c r="N10" s="205"/>
      <c r="O10" s="206"/>
      <c r="P10" s="207"/>
      <c r="Q10" s="207"/>
      <c r="R10" s="170"/>
      <c r="S10" s="175"/>
      <c r="T10" s="175"/>
    </row>
    <row r="11" spans="1:22" ht="12" outlineLevel="2">
      <c r="A11" s="210" t="s">
        <v>18</v>
      </c>
      <c r="B11" s="211">
        <v>3</v>
      </c>
      <c r="C11" s="184"/>
      <c r="D11" s="185" t="s">
        <v>78</v>
      </c>
      <c r="E11" s="185"/>
      <c r="F11" s="212" t="s">
        <v>2556</v>
      </c>
      <c r="G11" s="185"/>
      <c r="H11" s="191"/>
      <c r="I11" s="213"/>
      <c r="J11" s="194">
        <f>SUBTOTAL(9,J12:J18)</f>
        <v>0</v>
      </c>
      <c r="K11" s="214"/>
      <c r="L11" s="215">
        <f>SUBTOTAL(9,L12:L18)</f>
        <v>0</v>
      </c>
      <c r="M11" s="214"/>
      <c r="N11" s="215">
        <f>SUBTOTAL(9,N12:N18)</f>
        <v>0</v>
      </c>
      <c r="O11" s="216"/>
      <c r="P11" s="217">
        <f>SUBTOTAL(9,P12:P18)</f>
        <v>0</v>
      </c>
      <c r="Q11" s="217">
        <f>SUBTOTAL(9,Q12:Q18)</f>
        <v>0</v>
      </c>
      <c r="R11" s="170"/>
      <c r="S11" s="175"/>
      <c r="T11" s="175"/>
    </row>
    <row r="12" spans="1:22" ht="12" outlineLevel="3">
      <c r="A12" s="218"/>
      <c r="B12" s="219"/>
      <c r="C12" s="220">
        <v>1</v>
      </c>
      <c r="D12" s="221" t="s">
        <v>79</v>
      </c>
      <c r="E12" s="222" t="s">
        <v>2557</v>
      </c>
      <c r="F12" s="223" t="s">
        <v>2558</v>
      </c>
      <c r="G12" s="221" t="s">
        <v>176</v>
      </c>
      <c r="H12" s="224">
        <v>12</v>
      </c>
      <c r="I12" s="225"/>
      <c r="J12" s="226">
        <f t="shared" ref="J12:J17" si="0">H12*I12</f>
        <v>0</v>
      </c>
      <c r="K12" s="227"/>
      <c r="L12" s="227">
        <f>H12*K12</f>
        <v>0</v>
      </c>
      <c r="M12" s="227"/>
      <c r="N12" s="227">
        <f>H12*M12</f>
        <v>0</v>
      </c>
      <c r="O12" s="228">
        <v>21</v>
      </c>
      <c r="P12" s="228">
        <f>J12*(O12/100)</f>
        <v>0</v>
      </c>
      <c r="Q12" s="228">
        <f>J12+P12</f>
        <v>0</v>
      </c>
      <c r="R12" s="175"/>
      <c r="S12" s="175"/>
      <c r="T12" s="175"/>
    </row>
    <row r="13" spans="1:22" ht="12" outlineLevel="3">
      <c r="A13" s="218"/>
      <c r="B13" s="219"/>
      <c r="C13" s="220">
        <v>2</v>
      </c>
      <c r="D13" s="221" t="s">
        <v>79</v>
      </c>
      <c r="E13" s="222" t="s">
        <v>2559</v>
      </c>
      <c r="F13" s="223" t="s">
        <v>2560</v>
      </c>
      <c r="G13" s="221" t="s">
        <v>176</v>
      </c>
      <c r="H13" s="224">
        <v>66</v>
      </c>
      <c r="I13" s="225"/>
      <c r="J13" s="226">
        <f t="shared" si="0"/>
        <v>0</v>
      </c>
      <c r="K13" s="227"/>
      <c r="L13" s="227">
        <f>H13*K13</f>
        <v>0</v>
      </c>
      <c r="M13" s="227"/>
      <c r="N13" s="227">
        <f>H13*M13</f>
        <v>0</v>
      </c>
      <c r="O13" s="228">
        <v>21</v>
      </c>
      <c r="P13" s="228">
        <f>J13*(O13/100)</f>
        <v>0</v>
      </c>
      <c r="Q13" s="228">
        <f>J13+P13</f>
        <v>0</v>
      </c>
      <c r="R13" s="175"/>
      <c r="S13" s="175"/>
      <c r="T13" s="175"/>
    </row>
    <row r="14" spans="1:22" ht="12" outlineLevel="3">
      <c r="A14" s="218"/>
      <c r="B14" s="219"/>
      <c r="C14" s="220">
        <v>3</v>
      </c>
      <c r="D14" s="221"/>
      <c r="E14" s="222" t="s">
        <v>2557</v>
      </c>
      <c r="F14" s="223" t="s">
        <v>2561</v>
      </c>
      <c r="G14" s="221" t="s">
        <v>176</v>
      </c>
      <c r="H14" s="224">
        <v>1</v>
      </c>
      <c r="I14" s="225"/>
      <c r="J14" s="226">
        <f t="shared" si="0"/>
        <v>0</v>
      </c>
      <c r="K14" s="227"/>
      <c r="L14" s="227"/>
      <c r="M14" s="227"/>
      <c r="N14" s="227"/>
      <c r="O14" s="228"/>
      <c r="P14" s="228"/>
      <c r="Q14" s="228"/>
      <c r="R14" s="175"/>
      <c r="S14" s="175"/>
      <c r="T14" s="175"/>
    </row>
    <row r="15" spans="1:22" ht="12" outlineLevel="3">
      <c r="A15" s="218"/>
      <c r="B15" s="219"/>
      <c r="C15" s="220">
        <v>4</v>
      </c>
      <c r="D15" s="221"/>
      <c r="E15" s="222" t="s">
        <v>2562</v>
      </c>
      <c r="F15" s="223" t="s">
        <v>2563</v>
      </c>
      <c r="G15" s="221" t="s">
        <v>2564</v>
      </c>
      <c r="H15" s="224">
        <v>12</v>
      </c>
      <c r="I15" s="225"/>
      <c r="J15" s="226">
        <f t="shared" si="0"/>
        <v>0</v>
      </c>
      <c r="K15" s="227"/>
      <c r="L15" s="227"/>
      <c r="M15" s="227"/>
      <c r="N15" s="227"/>
      <c r="O15" s="228"/>
      <c r="P15" s="228"/>
      <c r="Q15" s="228"/>
      <c r="R15" s="175"/>
      <c r="S15" s="175"/>
      <c r="T15" s="175"/>
    </row>
    <row r="16" spans="1:22" ht="12" outlineLevel="3">
      <c r="A16" s="218"/>
      <c r="B16" s="219"/>
      <c r="C16" s="220">
        <v>5</v>
      </c>
      <c r="D16" s="221"/>
      <c r="E16" s="222" t="s">
        <v>2713</v>
      </c>
      <c r="F16" s="223" t="s">
        <v>2565</v>
      </c>
      <c r="G16" s="221" t="s">
        <v>304</v>
      </c>
      <c r="H16" s="224">
        <v>1</v>
      </c>
      <c r="I16" s="225"/>
      <c r="J16" s="226">
        <f t="shared" si="0"/>
        <v>0</v>
      </c>
      <c r="K16" s="227"/>
      <c r="L16" s="227"/>
      <c r="M16" s="227"/>
      <c r="N16" s="227"/>
      <c r="O16" s="228"/>
      <c r="P16" s="228"/>
      <c r="Q16" s="228"/>
      <c r="R16" s="175"/>
      <c r="S16" s="175"/>
      <c r="T16" s="175"/>
    </row>
    <row r="17" spans="1:20" ht="12" outlineLevel="3">
      <c r="A17" s="218"/>
      <c r="B17" s="219"/>
      <c r="C17" s="220">
        <v>6</v>
      </c>
      <c r="D17" s="221"/>
      <c r="E17" s="222" t="s">
        <v>2566</v>
      </c>
      <c r="F17" s="223" t="s">
        <v>2714</v>
      </c>
      <c r="G17" s="221" t="s">
        <v>304</v>
      </c>
      <c r="H17" s="224">
        <v>1</v>
      </c>
      <c r="I17" s="225"/>
      <c r="J17" s="226">
        <f t="shared" si="0"/>
        <v>0</v>
      </c>
      <c r="K17" s="227"/>
      <c r="L17" s="227"/>
      <c r="M17" s="227"/>
      <c r="N17" s="227"/>
      <c r="O17" s="228"/>
      <c r="P17" s="228"/>
      <c r="Q17" s="228"/>
      <c r="R17" s="175"/>
      <c r="S17" s="175"/>
      <c r="T17" s="175"/>
    </row>
    <row r="18" spans="1:20" ht="12" outlineLevel="3">
      <c r="B18" s="170"/>
      <c r="C18" s="229"/>
      <c r="D18" s="229"/>
      <c r="E18" s="230"/>
      <c r="F18" s="229"/>
      <c r="G18" s="229"/>
      <c r="H18" s="229"/>
      <c r="I18" s="231"/>
      <c r="J18" s="231"/>
      <c r="K18" s="170"/>
      <c r="L18" s="170"/>
      <c r="M18" s="170"/>
      <c r="N18" s="170"/>
      <c r="O18" s="170"/>
      <c r="P18" s="175"/>
      <c r="Q18" s="175"/>
    </row>
    <row r="19" spans="1:20" ht="12" outlineLevel="2">
      <c r="A19" s="210" t="s">
        <v>20</v>
      </c>
      <c r="B19" s="211">
        <v>3</v>
      </c>
      <c r="C19" s="184"/>
      <c r="D19" s="185" t="s">
        <v>78</v>
      </c>
      <c r="E19" s="232"/>
      <c r="F19" s="212" t="s">
        <v>2392</v>
      </c>
      <c r="G19" s="185"/>
      <c r="H19" s="191"/>
      <c r="I19" s="213"/>
      <c r="J19" s="194">
        <f>SUBTOTAL(9,J20:J23)</f>
        <v>0</v>
      </c>
      <c r="K19" s="214"/>
      <c r="L19" s="215">
        <f>SUBTOTAL(9,L20:L23)</f>
        <v>153.60463999999999</v>
      </c>
      <c r="M19" s="214"/>
      <c r="N19" s="215">
        <f>SUBTOTAL(9,N20:N23)</f>
        <v>0</v>
      </c>
      <c r="O19" s="216"/>
      <c r="P19" s="217">
        <f>SUBTOTAL(9,P20:P23)</f>
        <v>0</v>
      </c>
      <c r="Q19" s="217">
        <f>SUBTOTAL(9,Q20:Q23)</f>
        <v>0</v>
      </c>
      <c r="R19" s="170"/>
      <c r="S19" s="175"/>
      <c r="T19" s="175"/>
    </row>
    <row r="20" spans="1:20" ht="12" outlineLevel="3">
      <c r="A20" s="218"/>
      <c r="B20" s="219"/>
      <c r="C20" s="220">
        <v>1</v>
      </c>
      <c r="D20" s="221" t="s">
        <v>79</v>
      </c>
      <c r="E20" s="222" t="s">
        <v>2413</v>
      </c>
      <c r="F20" s="223" t="s">
        <v>2414</v>
      </c>
      <c r="G20" s="221" t="s">
        <v>176</v>
      </c>
      <c r="H20" s="224">
        <v>80</v>
      </c>
      <c r="I20" s="225"/>
      <c r="J20" s="226">
        <f t="shared" ref="J20:J22" si="1">H20*I20</f>
        <v>0</v>
      </c>
      <c r="K20" s="227">
        <v>1.92</v>
      </c>
      <c r="L20" s="227">
        <f>H20*K20</f>
        <v>153.6</v>
      </c>
      <c r="M20" s="227"/>
      <c r="N20" s="227">
        <f>H20*M20</f>
        <v>0</v>
      </c>
      <c r="O20" s="228">
        <v>21</v>
      </c>
      <c r="P20" s="228">
        <f>J20*(O20/100)</f>
        <v>0</v>
      </c>
      <c r="Q20" s="228">
        <f>J20+P20</f>
        <v>0</v>
      </c>
      <c r="R20" s="175"/>
      <c r="S20" s="175"/>
      <c r="T20" s="175"/>
    </row>
    <row r="21" spans="1:20" ht="12" outlineLevel="3">
      <c r="A21" s="218"/>
      <c r="B21" s="219"/>
      <c r="C21" s="220">
        <v>2</v>
      </c>
      <c r="D21" s="221" t="s">
        <v>79</v>
      </c>
      <c r="E21" s="222" t="s">
        <v>2567</v>
      </c>
      <c r="F21" s="223" t="s">
        <v>2568</v>
      </c>
      <c r="G21" s="221" t="s">
        <v>304</v>
      </c>
      <c r="H21" s="224">
        <v>4</v>
      </c>
      <c r="I21" s="225"/>
      <c r="J21" s="226">
        <f t="shared" si="1"/>
        <v>0</v>
      </c>
      <c r="K21" s="227">
        <v>1.16E-3</v>
      </c>
      <c r="L21" s="227">
        <f>H21*K21</f>
        <v>4.64E-3</v>
      </c>
      <c r="M21" s="227"/>
      <c r="N21" s="227">
        <f>H21*M21</f>
        <v>0</v>
      </c>
      <c r="O21" s="228">
        <v>21</v>
      </c>
      <c r="P21" s="228">
        <f>J21*(O21/100)</f>
        <v>0</v>
      </c>
      <c r="Q21" s="228">
        <f>J21+P21</f>
        <v>0</v>
      </c>
      <c r="R21" s="175"/>
      <c r="S21" s="175"/>
      <c r="T21" s="175"/>
    </row>
    <row r="22" spans="1:20" ht="12" outlineLevel="3">
      <c r="A22" s="218"/>
      <c r="B22" s="219"/>
      <c r="C22" s="220">
        <v>3</v>
      </c>
      <c r="D22" s="221" t="s">
        <v>79</v>
      </c>
      <c r="E22" s="222" t="s">
        <v>2415</v>
      </c>
      <c r="F22" s="223" t="s">
        <v>2416</v>
      </c>
      <c r="G22" s="221" t="s">
        <v>112</v>
      </c>
      <c r="H22" s="224">
        <v>0.3</v>
      </c>
      <c r="I22" s="225"/>
      <c r="J22" s="226">
        <f t="shared" si="1"/>
        <v>0</v>
      </c>
      <c r="K22" s="227"/>
      <c r="L22" s="227">
        <f>H22*K22</f>
        <v>0</v>
      </c>
      <c r="M22" s="227"/>
      <c r="N22" s="227">
        <f>H22*M22</f>
        <v>0</v>
      </c>
      <c r="O22" s="228">
        <v>21</v>
      </c>
      <c r="P22" s="228">
        <f>J22*(O22/100)</f>
        <v>0</v>
      </c>
      <c r="Q22" s="228">
        <f>J22+P22</f>
        <v>0</v>
      </c>
      <c r="R22" s="175"/>
      <c r="S22" s="175"/>
      <c r="T22" s="175"/>
    </row>
    <row r="23" spans="1:20" ht="12" outlineLevel="3">
      <c r="B23" s="170"/>
      <c r="C23" s="229"/>
      <c r="D23" s="229"/>
      <c r="E23" s="229"/>
      <c r="F23" s="229"/>
      <c r="G23" s="229"/>
      <c r="H23" s="229"/>
      <c r="I23" s="231"/>
      <c r="J23" s="231"/>
      <c r="K23" s="170"/>
      <c r="L23" s="170"/>
      <c r="M23" s="170"/>
      <c r="N23" s="170"/>
      <c r="O23" s="170"/>
      <c r="P23" s="175"/>
      <c r="Q23" s="175"/>
    </row>
  </sheetData>
  <mergeCells count="2">
    <mergeCell ref="F2:J2"/>
    <mergeCell ref="F3:J3"/>
  </mergeCells>
  <pageMargins left="0.70866141732283472" right="0.70866141732283472" top="0.78740157480314965" bottom="0.78740157480314965" header="0.31496062992125984" footer="0.31496062992125984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5149E-AE47-46D3-84F0-72F706D34238}">
  <sheetPr>
    <outlinePr summaryBelow="0" summaryRight="0"/>
    <pageSetUpPr fitToPage="1"/>
  </sheetPr>
  <dimension ref="A1:V111"/>
  <sheetViews>
    <sheetView topLeftCell="C1" zoomScaleNormal="100" workbookViewId="0">
      <selection activeCell="B20" sqref="B20"/>
    </sheetView>
  </sheetViews>
  <sheetFormatPr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4.7109375" style="161" customWidth="1"/>
    <col min="6" max="6" width="72.7109375" style="161" customWidth="1"/>
    <col min="7" max="7" width="6.5703125" style="161" bestFit="1" customWidth="1"/>
    <col min="8" max="8" width="14.7109375" style="161" customWidth="1"/>
    <col min="9" max="9" width="12.7109375" style="16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8" width="38.7109375" style="161" customWidth="1"/>
    <col min="19" max="21" width="9.140625" style="161"/>
    <col min="22" max="22" width="9.140625" style="161" customWidth="1"/>
    <col min="23" max="23" width="5.5703125" style="161" customWidth="1"/>
    <col min="24" max="256" width="9.140625" style="161"/>
    <col min="257" max="258" width="0" style="161" hidden="1" customWidth="1"/>
    <col min="259" max="259" width="5.7109375" style="161" customWidth="1"/>
    <col min="260" max="260" width="0" style="161" hidden="1" customWidth="1"/>
    <col min="261" max="261" width="14.7109375" style="161" customWidth="1"/>
    <col min="262" max="262" width="72.7109375" style="161" customWidth="1"/>
    <col min="263" max="263" width="6.5703125" style="161" bestFit="1" customWidth="1"/>
    <col min="264" max="264" width="14.7109375" style="161" customWidth="1"/>
    <col min="265" max="265" width="12.7109375" style="161" customWidth="1"/>
    <col min="266" max="266" width="15.7109375" style="161" customWidth="1"/>
    <col min="267" max="273" width="0" style="161" hidden="1" customWidth="1"/>
    <col min="274" max="274" width="38.7109375" style="161" customWidth="1"/>
    <col min="275" max="278" width="9.140625" style="161"/>
    <col min="279" max="279" width="5.5703125" style="161" customWidth="1"/>
    <col min="280" max="512" width="9.140625" style="161"/>
    <col min="513" max="514" width="0" style="161" hidden="1" customWidth="1"/>
    <col min="515" max="515" width="5.7109375" style="161" customWidth="1"/>
    <col min="516" max="516" width="0" style="161" hidden="1" customWidth="1"/>
    <col min="517" max="517" width="14.7109375" style="161" customWidth="1"/>
    <col min="518" max="518" width="72.7109375" style="161" customWidth="1"/>
    <col min="519" max="519" width="6.5703125" style="161" bestFit="1" customWidth="1"/>
    <col min="520" max="520" width="14.7109375" style="161" customWidth="1"/>
    <col min="521" max="521" width="12.7109375" style="161" customWidth="1"/>
    <col min="522" max="522" width="15.7109375" style="161" customWidth="1"/>
    <col min="523" max="529" width="0" style="161" hidden="1" customWidth="1"/>
    <col min="530" max="530" width="38.7109375" style="161" customWidth="1"/>
    <col min="531" max="534" width="9.140625" style="161"/>
    <col min="535" max="535" width="5.5703125" style="161" customWidth="1"/>
    <col min="536" max="768" width="9.140625" style="161"/>
    <col min="769" max="770" width="0" style="161" hidden="1" customWidth="1"/>
    <col min="771" max="771" width="5.7109375" style="161" customWidth="1"/>
    <col min="772" max="772" width="0" style="161" hidden="1" customWidth="1"/>
    <col min="773" max="773" width="14.7109375" style="161" customWidth="1"/>
    <col min="774" max="774" width="72.7109375" style="161" customWidth="1"/>
    <col min="775" max="775" width="6.5703125" style="161" bestFit="1" customWidth="1"/>
    <col min="776" max="776" width="14.7109375" style="161" customWidth="1"/>
    <col min="777" max="777" width="12.7109375" style="161" customWidth="1"/>
    <col min="778" max="778" width="15.7109375" style="161" customWidth="1"/>
    <col min="779" max="785" width="0" style="161" hidden="1" customWidth="1"/>
    <col min="786" max="786" width="38.7109375" style="161" customWidth="1"/>
    <col min="787" max="790" width="9.140625" style="161"/>
    <col min="791" max="791" width="5.5703125" style="161" customWidth="1"/>
    <col min="792" max="1024" width="9.140625" style="161"/>
    <col min="1025" max="1026" width="0" style="161" hidden="1" customWidth="1"/>
    <col min="1027" max="1027" width="5.7109375" style="161" customWidth="1"/>
    <col min="1028" max="1028" width="0" style="161" hidden="1" customWidth="1"/>
    <col min="1029" max="1029" width="14.7109375" style="161" customWidth="1"/>
    <col min="1030" max="1030" width="72.7109375" style="161" customWidth="1"/>
    <col min="1031" max="1031" width="6.5703125" style="161" bestFit="1" customWidth="1"/>
    <col min="1032" max="1032" width="14.7109375" style="161" customWidth="1"/>
    <col min="1033" max="1033" width="12.7109375" style="161" customWidth="1"/>
    <col min="1034" max="1034" width="15.7109375" style="161" customWidth="1"/>
    <col min="1035" max="1041" width="0" style="161" hidden="1" customWidth="1"/>
    <col min="1042" max="1042" width="38.7109375" style="161" customWidth="1"/>
    <col min="1043" max="1046" width="9.140625" style="161"/>
    <col min="1047" max="1047" width="5.5703125" style="161" customWidth="1"/>
    <col min="1048" max="1280" width="9.140625" style="161"/>
    <col min="1281" max="1282" width="0" style="161" hidden="1" customWidth="1"/>
    <col min="1283" max="1283" width="5.7109375" style="161" customWidth="1"/>
    <col min="1284" max="1284" width="0" style="161" hidden="1" customWidth="1"/>
    <col min="1285" max="1285" width="14.7109375" style="161" customWidth="1"/>
    <col min="1286" max="1286" width="72.7109375" style="161" customWidth="1"/>
    <col min="1287" max="1287" width="6.5703125" style="161" bestFit="1" customWidth="1"/>
    <col min="1288" max="1288" width="14.7109375" style="161" customWidth="1"/>
    <col min="1289" max="1289" width="12.7109375" style="161" customWidth="1"/>
    <col min="1290" max="1290" width="15.7109375" style="161" customWidth="1"/>
    <col min="1291" max="1297" width="0" style="161" hidden="1" customWidth="1"/>
    <col min="1298" max="1298" width="38.7109375" style="161" customWidth="1"/>
    <col min="1299" max="1302" width="9.140625" style="161"/>
    <col min="1303" max="1303" width="5.5703125" style="161" customWidth="1"/>
    <col min="1304" max="1536" width="9.140625" style="161"/>
    <col min="1537" max="1538" width="0" style="161" hidden="1" customWidth="1"/>
    <col min="1539" max="1539" width="5.7109375" style="161" customWidth="1"/>
    <col min="1540" max="1540" width="0" style="161" hidden="1" customWidth="1"/>
    <col min="1541" max="1541" width="14.7109375" style="161" customWidth="1"/>
    <col min="1542" max="1542" width="72.7109375" style="161" customWidth="1"/>
    <col min="1543" max="1543" width="6.5703125" style="161" bestFit="1" customWidth="1"/>
    <col min="1544" max="1544" width="14.7109375" style="161" customWidth="1"/>
    <col min="1545" max="1545" width="12.7109375" style="161" customWidth="1"/>
    <col min="1546" max="1546" width="15.7109375" style="161" customWidth="1"/>
    <col min="1547" max="1553" width="0" style="161" hidden="1" customWidth="1"/>
    <col min="1554" max="1554" width="38.7109375" style="161" customWidth="1"/>
    <col min="1555" max="1558" width="9.140625" style="161"/>
    <col min="1559" max="1559" width="5.5703125" style="161" customWidth="1"/>
    <col min="1560" max="1792" width="9.140625" style="161"/>
    <col min="1793" max="1794" width="0" style="161" hidden="1" customWidth="1"/>
    <col min="1795" max="1795" width="5.7109375" style="161" customWidth="1"/>
    <col min="1796" max="1796" width="0" style="161" hidden="1" customWidth="1"/>
    <col min="1797" max="1797" width="14.7109375" style="161" customWidth="1"/>
    <col min="1798" max="1798" width="72.7109375" style="161" customWidth="1"/>
    <col min="1799" max="1799" width="6.5703125" style="161" bestFit="1" customWidth="1"/>
    <col min="1800" max="1800" width="14.7109375" style="161" customWidth="1"/>
    <col min="1801" max="1801" width="12.7109375" style="161" customWidth="1"/>
    <col min="1802" max="1802" width="15.7109375" style="161" customWidth="1"/>
    <col min="1803" max="1809" width="0" style="161" hidden="1" customWidth="1"/>
    <col min="1810" max="1810" width="38.7109375" style="161" customWidth="1"/>
    <col min="1811" max="1814" width="9.140625" style="161"/>
    <col min="1815" max="1815" width="5.5703125" style="161" customWidth="1"/>
    <col min="1816" max="2048" width="9.140625" style="161"/>
    <col min="2049" max="2050" width="0" style="161" hidden="1" customWidth="1"/>
    <col min="2051" max="2051" width="5.7109375" style="161" customWidth="1"/>
    <col min="2052" max="2052" width="0" style="161" hidden="1" customWidth="1"/>
    <col min="2053" max="2053" width="14.7109375" style="161" customWidth="1"/>
    <col min="2054" max="2054" width="72.7109375" style="161" customWidth="1"/>
    <col min="2055" max="2055" width="6.5703125" style="161" bestFit="1" customWidth="1"/>
    <col min="2056" max="2056" width="14.7109375" style="161" customWidth="1"/>
    <col min="2057" max="2057" width="12.7109375" style="161" customWidth="1"/>
    <col min="2058" max="2058" width="15.7109375" style="161" customWidth="1"/>
    <col min="2059" max="2065" width="0" style="161" hidden="1" customWidth="1"/>
    <col min="2066" max="2066" width="38.7109375" style="161" customWidth="1"/>
    <col min="2067" max="2070" width="9.140625" style="161"/>
    <col min="2071" max="2071" width="5.5703125" style="161" customWidth="1"/>
    <col min="2072" max="2304" width="9.140625" style="161"/>
    <col min="2305" max="2306" width="0" style="161" hidden="1" customWidth="1"/>
    <col min="2307" max="2307" width="5.7109375" style="161" customWidth="1"/>
    <col min="2308" max="2308" width="0" style="161" hidden="1" customWidth="1"/>
    <col min="2309" max="2309" width="14.7109375" style="161" customWidth="1"/>
    <col min="2310" max="2310" width="72.7109375" style="161" customWidth="1"/>
    <col min="2311" max="2311" width="6.5703125" style="161" bestFit="1" customWidth="1"/>
    <col min="2312" max="2312" width="14.7109375" style="161" customWidth="1"/>
    <col min="2313" max="2313" width="12.7109375" style="161" customWidth="1"/>
    <col min="2314" max="2314" width="15.7109375" style="161" customWidth="1"/>
    <col min="2315" max="2321" width="0" style="161" hidden="1" customWidth="1"/>
    <col min="2322" max="2322" width="38.7109375" style="161" customWidth="1"/>
    <col min="2323" max="2326" width="9.140625" style="161"/>
    <col min="2327" max="2327" width="5.5703125" style="161" customWidth="1"/>
    <col min="2328" max="2560" width="9.140625" style="161"/>
    <col min="2561" max="2562" width="0" style="161" hidden="1" customWidth="1"/>
    <col min="2563" max="2563" width="5.7109375" style="161" customWidth="1"/>
    <col min="2564" max="2564" width="0" style="161" hidden="1" customWidth="1"/>
    <col min="2565" max="2565" width="14.7109375" style="161" customWidth="1"/>
    <col min="2566" max="2566" width="72.7109375" style="161" customWidth="1"/>
    <col min="2567" max="2567" width="6.5703125" style="161" bestFit="1" customWidth="1"/>
    <col min="2568" max="2568" width="14.7109375" style="161" customWidth="1"/>
    <col min="2569" max="2569" width="12.7109375" style="161" customWidth="1"/>
    <col min="2570" max="2570" width="15.7109375" style="161" customWidth="1"/>
    <col min="2571" max="2577" width="0" style="161" hidden="1" customWidth="1"/>
    <col min="2578" max="2578" width="38.7109375" style="161" customWidth="1"/>
    <col min="2579" max="2582" width="9.140625" style="161"/>
    <col min="2583" max="2583" width="5.5703125" style="161" customWidth="1"/>
    <col min="2584" max="2816" width="9.140625" style="161"/>
    <col min="2817" max="2818" width="0" style="161" hidden="1" customWidth="1"/>
    <col min="2819" max="2819" width="5.7109375" style="161" customWidth="1"/>
    <col min="2820" max="2820" width="0" style="161" hidden="1" customWidth="1"/>
    <col min="2821" max="2821" width="14.7109375" style="161" customWidth="1"/>
    <col min="2822" max="2822" width="72.7109375" style="161" customWidth="1"/>
    <col min="2823" max="2823" width="6.5703125" style="161" bestFit="1" customWidth="1"/>
    <col min="2824" max="2824" width="14.7109375" style="161" customWidth="1"/>
    <col min="2825" max="2825" width="12.7109375" style="161" customWidth="1"/>
    <col min="2826" max="2826" width="15.7109375" style="161" customWidth="1"/>
    <col min="2827" max="2833" width="0" style="161" hidden="1" customWidth="1"/>
    <col min="2834" max="2834" width="38.7109375" style="161" customWidth="1"/>
    <col min="2835" max="2838" width="9.140625" style="161"/>
    <col min="2839" max="2839" width="5.5703125" style="161" customWidth="1"/>
    <col min="2840" max="3072" width="9.140625" style="161"/>
    <col min="3073" max="3074" width="0" style="161" hidden="1" customWidth="1"/>
    <col min="3075" max="3075" width="5.7109375" style="161" customWidth="1"/>
    <col min="3076" max="3076" width="0" style="161" hidden="1" customWidth="1"/>
    <col min="3077" max="3077" width="14.7109375" style="161" customWidth="1"/>
    <col min="3078" max="3078" width="72.7109375" style="161" customWidth="1"/>
    <col min="3079" max="3079" width="6.5703125" style="161" bestFit="1" customWidth="1"/>
    <col min="3080" max="3080" width="14.7109375" style="161" customWidth="1"/>
    <col min="3081" max="3081" width="12.7109375" style="161" customWidth="1"/>
    <col min="3082" max="3082" width="15.7109375" style="161" customWidth="1"/>
    <col min="3083" max="3089" width="0" style="161" hidden="1" customWidth="1"/>
    <col min="3090" max="3090" width="38.7109375" style="161" customWidth="1"/>
    <col min="3091" max="3094" width="9.140625" style="161"/>
    <col min="3095" max="3095" width="5.5703125" style="161" customWidth="1"/>
    <col min="3096" max="3328" width="9.140625" style="161"/>
    <col min="3329" max="3330" width="0" style="161" hidden="1" customWidth="1"/>
    <col min="3331" max="3331" width="5.7109375" style="161" customWidth="1"/>
    <col min="3332" max="3332" width="0" style="161" hidden="1" customWidth="1"/>
    <col min="3333" max="3333" width="14.7109375" style="161" customWidth="1"/>
    <col min="3334" max="3334" width="72.7109375" style="161" customWidth="1"/>
    <col min="3335" max="3335" width="6.5703125" style="161" bestFit="1" customWidth="1"/>
    <col min="3336" max="3336" width="14.7109375" style="161" customWidth="1"/>
    <col min="3337" max="3337" width="12.7109375" style="161" customWidth="1"/>
    <col min="3338" max="3338" width="15.7109375" style="161" customWidth="1"/>
    <col min="3339" max="3345" width="0" style="161" hidden="1" customWidth="1"/>
    <col min="3346" max="3346" width="38.7109375" style="161" customWidth="1"/>
    <col min="3347" max="3350" width="9.140625" style="161"/>
    <col min="3351" max="3351" width="5.5703125" style="161" customWidth="1"/>
    <col min="3352" max="3584" width="9.140625" style="161"/>
    <col min="3585" max="3586" width="0" style="161" hidden="1" customWidth="1"/>
    <col min="3587" max="3587" width="5.7109375" style="161" customWidth="1"/>
    <col min="3588" max="3588" width="0" style="161" hidden="1" customWidth="1"/>
    <col min="3589" max="3589" width="14.7109375" style="161" customWidth="1"/>
    <col min="3590" max="3590" width="72.7109375" style="161" customWidth="1"/>
    <col min="3591" max="3591" width="6.5703125" style="161" bestFit="1" customWidth="1"/>
    <col min="3592" max="3592" width="14.7109375" style="161" customWidth="1"/>
    <col min="3593" max="3593" width="12.7109375" style="161" customWidth="1"/>
    <col min="3594" max="3594" width="15.7109375" style="161" customWidth="1"/>
    <col min="3595" max="3601" width="0" style="161" hidden="1" customWidth="1"/>
    <col min="3602" max="3602" width="38.7109375" style="161" customWidth="1"/>
    <col min="3603" max="3606" width="9.140625" style="161"/>
    <col min="3607" max="3607" width="5.5703125" style="161" customWidth="1"/>
    <col min="3608" max="3840" width="9.140625" style="161"/>
    <col min="3841" max="3842" width="0" style="161" hidden="1" customWidth="1"/>
    <col min="3843" max="3843" width="5.7109375" style="161" customWidth="1"/>
    <col min="3844" max="3844" width="0" style="161" hidden="1" customWidth="1"/>
    <col min="3845" max="3845" width="14.7109375" style="161" customWidth="1"/>
    <col min="3846" max="3846" width="72.7109375" style="161" customWidth="1"/>
    <col min="3847" max="3847" width="6.5703125" style="161" bestFit="1" customWidth="1"/>
    <col min="3848" max="3848" width="14.7109375" style="161" customWidth="1"/>
    <col min="3849" max="3849" width="12.7109375" style="161" customWidth="1"/>
    <col min="3850" max="3850" width="15.7109375" style="161" customWidth="1"/>
    <col min="3851" max="3857" width="0" style="161" hidden="1" customWidth="1"/>
    <col min="3858" max="3858" width="38.7109375" style="161" customWidth="1"/>
    <col min="3859" max="3862" width="9.140625" style="161"/>
    <col min="3863" max="3863" width="5.5703125" style="161" customWidth="1"/>
    <col min="3864" max="4096" width="9.140625" style="161"/>
    <col min="4097" max="4098" width="0" style="161" hidden="1" customWidth="1"/>
    <col min="4099" max="4099" width="5.7109375" style="161" customWidth="1"/>
    <col min="4100" max="4100" width="0" style="161" hidden="1" customWidth="1"/>
    <col min="4101" max="4101" width="14.7109375" style="161" customWidth="1"/>
    <col min="4102" max="4102" width="72.7109375" style="161" customWidth="1"/>
    <col min="4103" max="4103" width="6.5703125" style="161" bestFit="1" customWidth="1"/>
    <col min="4104" max="4104" width="14.7109375" style="161" customWidth="1"/>
    <col min="4105" max="4105" width="12.7109375" style="161" customWidth="1"/>
    <col min="4106" max="4106" width="15.7109375" style="161" customWidth="1"/>
    <col min="4107" max="4113" width="0" style="161" hidden="1" customWidth="1"/>
    <col min="4114" max="4114" width="38.7109375" style="161" customWidth="1"/>
    <col min="4115" max="4118" width="9.140625" style="161"/>
    <col min="4119" max="4119" width="5.5703125" style="161" customWidth="1"/>
    <col min="4120" max="4352" width="9.140625" style="161"/>
    <col min="4353" max="4354" width="0" style="161" hidden="1" customWidth="1"/>
    <col min="4355" max="4355" width="5.7109375" style="161" customWidth="1"/>
    <col min="4356" max="4356" width="0" style="161" hidden="1" customWidth="1"/>
    <col min="4357" max="4357" width="14.7109375" style="161" customWidth="1"/>
    <col min="4358" max="4358" width="72.7109375" style="161" customWidth="1"/>
    <col min="4359" max="4359" width="6.5703125" style="161" bestFit="1" customWidth="1"/>
    <col min="4360" max="4360" width="14.7109375" style="161" customWidth="1"/>
    <col min="4361" max="4361" width="12.7109375" style="161" customWidth="1"/>
    <col min="4362" max="4362" width="15.7109375" style="161" customWidth="1"/>
    <col min="4363" max="4369" width="0" style="161" hidden="1" customWidth="1"/>
    <col min="4370" max="4370" width="38.7109375" style="161" customWidth="1"/>
    <col min="4371" max="4374" width="9.140625" style="161"/>
    <col min="4375" max="4375" width="5.5703125" style="161" customWidth="1"/>
    <col min="4376" max="4608" width="9.140625" style="161"/>
    <col min="4609" max="4610" width="0" style="161" hidden="1" customWidth="1"/>
    <col min="4611" max="4611" width="5.7109375" style="161" customWidth="1"/>
    <col min="4612" max="4612" width="0" style="161" hidden="1" customWidth="1"/>
    <col min="4613" max="4613" width="14.7109375" style="161" customWidth="1"/>
    <col min="4614" max="4614" width="72.7109375" style="161" customWidth="1"/>
    <col min="4615" max="4615" width="6.5703125" style="161" bestFit="1" customWidth="1"/>
    <col min="4616" max="4616" width="14.7109375" style="161" customWidth="1"/>
    <col min="4617" max="4617" width="12.7109375" style="161" customWidth="1"/>
    <col min="4618" max="4618" width="15.7109375" style="161" customWidth="1"/>
    <col min="4619" max="4625" width="0" style="161" hidden="1" customWidth="1"/>
    <col min="4626" max="4626" width="38.7109375" style="161" customWidth="1"/>
    <col min="4627" max="4630" width="9.140625" style="161"/>
    <col min="4631" max="4631" width="5.5703125" style="161" customWidth="1"/>
    <col min="4632" max="4864" width="9.140625" style="161"/>
    <col min="4865" max="4866" width="0" style="161" hidden="1" customWidth="1"/>
    <col min="4867" max="4867" width="5.7109375" style="161" customWidth="1"/>
    <col min="4868" max="4868" width="0" style="161" hidden="1" customWidth="1"/>
    <col min="4869" max="4869" width="14.7109375" style="161" customWidth="1"/>
    <col min="4870" max="4870" width="72.7109375" style="161" customWidth="1"/>
    <col min="4871" max="4871" width="6.5703125" style="161" bestFit="1" customWidth="1"/>
    <col min="4872" max="4872" width="14.7109375" style="161" customWidth="1"/>
    <col min="4873" max="4873" width="12.7109375" style="161" customWidth="1"/>
    <col min="4874" max="4874" width="15.7109375" style="161" customWidth="1"/>
    <col min="4875" max="4881" width="0" style="161" hidden="1" customWidth="1"/>
    <col min="4882" max="4882" width="38.7109375" style="161" customWidth="1"/>
    <col min="4883" max="4886" width="9.140625" style="161"/>
    <col min="4887" max="4887" width="5.5703125" style="161" customWidth="1"/>
    <col min="4888" max="5120" width="9.140625" style="161"/>
    <col min="5121" max="5122" width="0" style="161" hidden="1" customWidth="1"/>
    <col min="5123" max="5123" width="5.7109375" style="161" customWidth="1"/>
    <col min="5124" max="5124" width="0" style="161" hidden="1" customWidth="1"/>
    <col min="5125" max="5125" width="14.7109375" style="161" customWidth="1"/>
    <col min="5126" max="5126" width="72.7109375" style="161" customWidth="1"/>
    <col min="5127" max="5127" width="6.5703125" style="161" bestFit="1" customWidth="1"/>
    <col min="5128" max="5128" width="14.7109375" style="161" customWidth="1"/>
    <col min="5129" max="5129" width="12.7109375" style="161" customWidth="1"/>
    <col min="5130" max="5130" width="15.7109375" style="161" customWidth="1"/>
    <col min="5131" max="5137" width="0" style="161" hidden="1" customWidth="1"/>
    <col min="5138" max="5138" width="38.7109375" style="161" customWidth="1"/>
    <col min="5139" max="5142" width="9.140625" style="161"/>
    <col min="5143" max="5143" width="5.5703125" style="161" customWidth="1"/>
    <col min="5144" max="5376" width="9.140625" style="161"/>
    <col min="5377" max="5378" width="0" style="161" hidden="1" customWidth="1"/>
    <col min="5379" max="5379" width="5.7109375" style="161" customWidth="1"/>
    <col min="5380" max="5380" width="0" style="161" hidden="1" customWidth="1"/>
    <col min="5381" max="5381" width="14.7109375" style="161" customWidth="1"/>
    <col min="5382" max="5382" width="72.7109375" style="161" customWidth="1"/>
    <col min="5383" max="5383" width="6.5703125" style="161" bestFit="1" customWidth="1"/>
    <col min="5384" max="5384" width="14.7109375" style="161" customWidth="1"/>
    <col min="5385" max="5385" width="12.7109375" style="161" customWidth="1"/>
    <col min="5386" max="5386" width="15.7109375" style="161" customWidth="1"/>
    <col min="5387" max="5393" width="0" style="161" hidden="1" customWidth="1"/>
    <col min="5394" max="5394" width="38.7109375" style="161" customWidth="1"/>
    <col min="5395" max="5398" width="9.140625" style="161"/>
    <col min="5399" max="5399" width="5.5703125" style="161" customWidth="1"/>
    <col min="5400" max="5632" width="9.140625" style="161"/>
    <col min="5633" max="5634" width="0" style="161" hidden="1" customWidth="1"/>
    <col min="5635" max="5635" width="5.7109375" style="161" customWidth="1"/>
    <col min="5636" max="5636" width="0" style="161" hidden="1" customWidth="1"/>
    <col min="5637" max="5637" width="14.7109375" style="161" customWidth="1"/>
    <col min="5638" max="5638" width="72.7109375" style="161" customWidth="1"/>
    <col min="5639" max="5639" width="6.5703125" style="161" bestFit="1" customWidth="1"/>
    <col min="5640" max="5640" width="14.7109375" style="161" customWidth="1"/>
    <col min="5641" max="5641" width="12.7109375" style="161" customWidth="1"/>
    <col min="5642" max="5642" width="15.7109375" style="161" customWidth="1"/>
    <col min="5643" max="5649" width="0" style="161" hidden="1" customWidth="1"/>
    <col min="5650" max="5650" width="38.7109375" style="161" customWidth="1"/>
    <col min="5651" max="5654" width="9.140625" style="161"/>
    <col min="5655" max="5655" width="5.5703125" style="161" customWidth="1"/>
    <col min="5656" max="5888" width="9.140625" style="161"/>
    <col min="5889" max="5890" width="0" style="161" hidden="1" customWidth="1"/>
    <col min="5891" max="5891" width="5.7109375" style="161" customWidth="1"/>
    <col min="5892" max="5892" width="0" style="161" hidden="1" customWidth="1"/>
    <col min="5893" max="5893" width="14.7109375" style="161" customWidth="1"/>
    <col min="5894" max="5894" width="72.7109375" style="161" customWidth="1"/>
    <col min="5895" max="5895" width="6.5703125" style="161" bestFit="1" customWidth="1"/>
    <col min="5896" max="5896" width="14.7109375" style="161" customWidth="1"/>
    <col min="5897" max="5897" width="12.7109375" style="161" customWidth="1"/>
    <col min="5898" max="5898" width="15.7109375" style="161" customWidth="1"/>
    <col min="5899" max="5905" width="0" style="161" hidden="1" customWidth="1"/>
    <col min="5906" max="5906" width="38.7109375" style="161" customWidth="1"/>
    <col min="5907" max="5910" width="9.140625" style="161"/>
    <col min="5911" max="5911" width="5.5703125" style="161" customWidth="1"/>
    <col min="5912" max="6144" width="9.140625" style="161"/>
    <col min="6145" max="6146" width="0" style="161" hidden="1" customWidth="1"/>
    <col min="6147" max="6147" width="5.7109375" style="161" customWidth="1"/>
    <col min="6148" max="6148" width="0" style="161" hidden="1" customWidth="1"/>
    <col min="6149" max="6149" width="14.7109375" style="161" customWidth="1"/>
    <col min="6150" max="6150" width="72.7109375" style="161" customWidth="1"/>
    <col min="6151" max="6151" width="6.5703125" style="161" bestFit="1" customWidth="1"/>
    <col min="6152" max="6152" width="14.7109375" style="161" customWidth="1"/>
    <col min="6153" max="6153" width="12.7109375" style="161" customWidth="1"/>
    <col min="6154" max="6154" width="15.7109375" style="161" customWidth="1"/>
    <col min="6155" max="6161" width="0" style="161" hidden="1" customWidth="1"/>
    <col min="6162" max="6162" width="38.7109375" style="161" customWidth="1"/>
    <col min="6163" max="6166" width="9.140625" style="161"/>
    <col min="6167" max="6167" width="5.5703125" style="161" customWidth="1"/>
    <col min="6168" max="6400" width="9.140625" style="161"/>
    <col min="6401" max="6402" width="0" style="161" hidden="1" customWidth="1"/>
    <col min="6403" max="6403" width="5.7109375" style="161" customWidth="1"/>
    <col min="6404" max="6404" width="0" style="161" hidden="1" customWidth="1"/>
    <col min="6405" max="6405" width="14.7109375" style="161" customWidth="1"/>
    <col min="6406" max="6406" width="72.7109375" style="161" customWidth="1"/>
    <col min="6407" max="6407" width="6.5703125" style="161" bestFit="1" customWidth="1"/>
    <col min="6408" max="6408" width="14.7109375" style="161" customWidth="1"/>
    <col min="6409" max="6409" width="12.7109375" style="161" customWidth="1"/>
    <col min="6410" max="6410" width="15.7109375" style="161" customWidth="1"/>
    <col min="6411" max="6417" width="0" style="161" hidden="1" customWidth="1"/>
    <col min="6418" max="6418" width="38.7109375" style="161" customWidth="1"/>
    <col min="6419" max="6422" width="9.140625" style="161"/>
    <col min="6423" max="6423" width="5.5703125" style="161" customWidth="1"/>
    <col min="6424" max="6656" width="9.140625" style="161"/>
    <col min="6657" max="6658" width="0" style="161" hidden="1" customWidth="1"/>
    <col min="6659" max="6659" width="5.7109375" style="161" customWidth="1"/>
    <col min="6660" max="6660" width="0" style="161" hidden="1" customWidth="1"/>
    <col min="6661" max="6661" width="14.7109375" style="161" customWidth="1"/>
    <col min="6662" max="6662" width="72.7109375" style="161" customWidth="1"/>
    <col min="6663" max="6663" width="6.5703125" style="161" bestFit="1" customWidth="1"/>
    <col min="6664" max="6664" width="14.7109375" style="161" customWidth="1"/>
    <col min="6665" max="6665" width="12.7109375" style="161" customWidth="1"/>
    <col min="6666" max="6666" width="15.7109375" style="161" customWidth="1"/>
    <col min="6667" max="6673" width="0" style="161" hidden="1" customWidth="1"/>
    <col min="6674" max="6674" width="38.7109375" style="161" customWidth="1"/>
    <col min="6675" max="6678" width="9.140625" style="161"/>
    <col min="6679" max="6679" width="5.5703125" style="161" customWidth="1"/>
    <col min="6680" max="6912" width="9.140625" style="161"/>
    <col min="6913" max="6914" width="0" style="161" hidden="1" customWidth="1"/>
    <col min="6915" max="6915" width="5.7109375" style="161" customWidth="1"/>
    <col min="6916" max="6916" width="0" style="161" hidden="1" customWidth="1"/>
    <col min="6917" max="6917" width="14.7109375" style="161" customWidth="1"/>
    <col min="6918" max="6918" width="72.7109375" style="161" customWidth="1"/>
    <col min="6919" max="6919" width="6.5703125" style="161" bestFit="1" customWidth="1"/>
    <col min="6920" max="6920" width="14.7109375" style="161" customWidth="1"/>
    <col min="6921" max="6921" width="12.7109375" style="161" customWidth="1"/>
    <col min="6922" max="6922" width="15.7109375" style="161" customWidth="1"/>
    <col min="6923" max="6929" width="0" style="161" hidden="1" customWidth="1"/>
    <col min="6930" max="6930" width="38.7109375" style="161" customWidth="1"/>
    <col min="6931" max="6934" width="9.140625" style="161"/>
    <col min="6935" max="6935" width="5.5703125" style="161" customWidth="1"/>
    <col min="6936" max="7168" width="9.140625" style="161"/>
    <col min="7169" max="7170" width="0" style="161" hidden="1" customWidth="1"/>
    <col min="7171" max="7171" width="5.7109375" style="161" customWidth="1"/>
    <col min="7172" max="7172" width="0" style="161" hidden="1" customWidth="1"/>
    <col min="7173" max="7173" width="14.7109375" style="161" customWidth="1"/>
    <col min="7174" max="7174" width="72.7109375" style="161" customWidth="1"/>
    <col min="7175" max="7175" width="6.5703125" style="161" bestFit="1" customWidth="1"/>
    <col min="7176" max="7176" width="14.7109375" style="161" customWidth="1"/>
    <col min="7177" max="7177" width="12.7109375" style="161" customWidth="1"/>
    <col min="7178" max="7178" width="15.7109375" style="161" customWidth="1"/>
    <col min="7179" max="7185" width="0" style="161" hidden="1" customWidth="1"/>
    <col min="7186" max="7186" width="38.7109375" style="161" customWidth="1"/>
    <col min="7187" max="7190" width="9.140625" style="161"/>
    <col min="7191" max="7191" width="5.5703125" style="161" customWidth="1"/>
    <col min="7192" max="7424" width="9.140625" style="161"/>
    <col min="7425" max="7426" width="0" style="161" hidden="1" customWidth="1"/>
    <col min="7427" max="7427" width="5.7109375" style="161" customWidth="1"/>
    <col min="7428" max="7428" width="0" style="161" hidden="1" customWidth="1"/>
    <col min="7429" max="7429" width="14.7109375" style="161" customWidth="1"/>
    <col min="7430" max="7430" width="72.7109375" style="161" customWidth="1"/>
    <col min="7431" max="7431" width="6.5703125" style="161" bestFit="1" customWidth="1"/>
    <col min="7432" max="7432" width="14.7109375" style="161" customWidth="1"/>
    <col min="7433" max="7433" width="12.7109375" style="161" customWidth="1"/>
    <col min="7434" max="7434" width="15.7109375" style="161" customWidth="1"/>
    <col min="7435" max="7441" width="0" style="161" hidden="1" customWidth="1"/>
    <col min="7442" max="7442" width="38.7109375" style="161" customWidth="1"/>
    <col min="7443" max="7446" width="9.140625" style="161"/>
    <col min="7447" max="7447" width="5.5703125" style="161" customWidth="1"/>
    <col min="7448" max="7680" width="9.140625" style="161"/>
    <col min="7681" max="7682" width="0" style="161" hidden="1" customWidth="1"/>
    <col min="7683" max="7683" width="5.7109375" style="161" customWidth="1"/>
    <col min="7684" max="7684" width="0" style="161" hidden="1" customWidth="1"/>
    <col min="7685" max="7685" width="14.7109375" style="161" customWidth="1"/>
    <col min="7686" max="7686" width="72.7109375" style="161" customWidth="1"/>
    <col min="7687" max="7687" width="6.5703125" style="161" bestFit="1" customWidth="1"/>
    <col min="7688" max="7688" width="14.7109375" style="161" customWidth="1"/>
    <col min="7689" max="7689" width="12.7109375" style="161" customWidth="1"/>
    <col min="7690" max="7690" width="15.7109375" style="161" customWidth="1"/>
    <col min="7691" max="7697" width="0" style="161" hidden="1" customWidth="1"/>
    <col min="7698" max="7698" width="38.7109375" style="161" customWidth="1"/>
    <col min="7699" max="7702" width="9.140625" style="161"/>
    <col min="7703" max="7703" width="5.5703125" style="161" customWidth="1"/>
    <col min="7704" max="7936" width="9.140625" style="161"/>
    <col min="7937" max="7938" width="0" style="161" hidden="1" customWidth="1"/>
    <col min="7939" max="7939" width="5.7109375" style="161" customWidth="1"/>
    <col min="7940" max="7940" width="0" style="161" hidden="1" customWidth="1"/>
    <col min="7941" max="7941" width="14.7109375" style="161" customWidth="1"/>
    <col min="7942" max="7942" width="72.7109375" style="161" customWidth="1"/>
    <col min="7943" max="7943" width="6.5703125" style="161" bestFit="1" customWidth="1"/>
    <col min="7944" max="7944" width="14.7109375" style="161" customWidth="1"/>
    <col min="7945" max="7945" width="12.7109375" style="161" customWidth="1"/>
    <col min="7946" max="7946" width="15.7109375" style="161" customWidth="1"/>
    <col min="7947" max="7953" width="0" style="161" hidden="1" customWidth="1"/>
    <col min="7954" max="7954" width="38.7109375" style="161" customWidth="1"/>
    <col min="7955" max="7958" width="9.140625" style="161"/>
    <col min="7959" max="7959" width="5.5703125" style="161" customWidth="1"/>
    <col min="7960" max="8192" width="9.140625" style="161"/>
    <col min="8193" max="8194" width="0" style="161" hidden="1" customWidth="1"/>
    <col min="8195" max="8195" width="5.7109375" style="161" customWidth="1"/>
    <col min="8196" max="8196" width="0" style="161" hidden="1" customWidth="1"/>
    <col min="8197" max="8197" width="14.7109375" style="161" customWidth="1"/>
    <col min="8198" max="8198" width="72.7109375" style="161" customWidth="1"/>
    <col min="8199" max="8199" width="6.5703125" style="161" bestFit="1" customWidth="1"/>
    <col min="8200" max="8200" width="14.7109375" style="161" customWidth="1"/>
    <col min="8201" max="8201" width="12.7109375" style="161" customWidth="1"/>
    <col min="8202" max="8202" width="15.7109375" style="161" customWidth="1"/>
    <col min="8203" max="8209" width="0" style="161" hidden="1" customWidth="1"/>
    <col min="8210" max="8210" width="38.7109375" style="161" customWidth="1"/>
    <col min="8211" max="8214" width="9.140625" style="161"/>
    <col min="8215" max="8215" width="5.5703125" style="161" customWidth="1"/>
    <col min="8216" max="8448" width="9.140625" style="161"/>
    <col min="8449" max="8450" width="0" style="161" hidden="1" customWidth="1"/>
    <col min="8451" max="8451" width="5.7109375" style="161" customWidth="1"/>
    <col min="8452" max="8452" width="0" style="161" hidden="1" customWidth="1"/>
    <col min="8453" max="8453" width="14.7109375" style="161" customWidth="1"/>
    <col min="8454" max="8454" width="72.7109375" style="161" customWidth="1"/>
    <col min="8455" max="8455" width="6.5703125" style="161" bestFit="1" customWidth="1"/>
    <col min="8456" max="8456" width="14.7109375" style="161" customWidth="1"/>
    <col min="8457" max="8457" width="12.7109375" style="161" customWidth="1"/>
    <col min="8458" max="8458" width="15.7109375" style="161" customWidth="1"/>
    <col min="8459" max="8465" width="0" style="161" hidden="1" customWidth="1"/>
    <col min="8466" max="8466" width="38.7109375" style="161" customWidth="1"/>
    <col min="8467" max="8470" width="9.140625" style="161"/>
    <col min="8471" max="8471" width="5.5703125" style="161" customWidth="1"/>
    <col min="8472" max="8704" width="9.140625" style="161"/>
    <col min="8705" max="8706" width="0" style="161" hidden="1" customWidth="1"/>
    <col min="8707" max="8707" width="5.7109375" style="161" customWidth="1"/>
    <col min="8708" max="8708" width="0" style="161" hidden="1" customWidth="1"/>
    <col min="8709" max="8709" width="14.7109375" style="161" customWidth="1"/>
    <col min="8710" max="8710" width="72.7109375" style="161" customWidth="1"/>
    <col min="8711" max="8711" width="6.5703125" style="161" bestFit="1" customWidth="1"/>
    <col min="8712" max="8712" width="14.7109375" style="161" customWidth="1"/>
    <col min="8713" max="8713" width="12.7109375" style="161" customWidth="1"/>
    <col min="8714" max="8714" width="15.7109375" style="161" customWidth="1"/>
    <col min="8715" max="8721" width="0" style="161" hidden="1" customWidth="1"/>
    <col min="8722" max="8722" width="38.7109375" style="161" customWidth="1"/>
    <col min="8723" max="8726" width="9.140625" style="161"/>
    <col min="8727" max="8727" width="5.5703125" style="161" customWidth="1"/>
    <col min="8728" max="8960" width="9.140625" style="161"/>
    <col min="8961" max="8962" width="0" style="161" hidden="1" customWidth="1"/>
    <col min="8963" max="8963" width="5.7109375" style="161" customWidth="1"/>
    <col min="8964" max="8964" width="0" style="161" hidden="1" customWidth="1"/>
    <col min="8965" max="8965" width="14.7109375" style="161" customWidth="1"/>
    <col min="8966" max="8966" width="72.7109375" style="161" customWidth="1"/>
    <col min="8967" max="8967" width="6.5703125" style="161" bestFit="1" customWidth="1"/>
    <col min="8968" max="8968" width="14.7109375" style="161" customWidth="1"/>
    <col min="8969" max="8969" width="12.7109375" style="161" customWidth="1"/>
    <col min="8970" max="8970" width="15.7109375" style="161" customWidth="1"/>
    <col min="8971" max="8977" width="0" style="161" hidden="1" customWidth="1"/>
    <col min="8978" max="8978" width="38.7109375" style="161" customWidth="1"/>
    <col min="8979" max="8982" width="9.140625" style="161"/>
    <col min="8983" max="8983" width="5.5703125" style="161" customWidth="1"/>
    <col min="8984" max="9216" width="9.140625" style="161"/>
    <col min="9217" max="9218" width="0" style="161" hidden="1" customWidth="1"/>
    <col min="9219" max="9219" width="5.7109375" style="161" customWidth="1"/>
    <col min="9220" max="9220" width="0" style="161" hidden="1" customWidth="1"/>
    <col min="9221" max="9221" width="14.7109375" style="161" customWidth="1"/>
    <col min="9222" max="9222" width="72.7109375" style="161" customWidth="1"/>
    <col min="9223" max="9223" width="6.5703125" style="161" bestFit="1" customWidth="1"/>
    <col min="9224" max="9224" width="14.7109375" style="161" customWidth="1"/>
    <col min="9225" max="9225" width="12.7109375" style="161" customWidth="1"/>
    <col min="9226" max="9226" width="15.7109375" style="161" customWidth="1"/>
    <col min="9227" max="9233" width="0" style="161" hidden="1" customWidth="1"/>
    <col min="9234" max="9234" width="38.7109375" style="161" customWidth="1"/>
    <col min="9235" max="9238" width="9.140625" style="161"/>
    <col min="9239" max="9239" width="5.5703125" style="161" customWidth="1"/>
    <col min="9240" max="9472" width="9.140625" style="161"/>
    <col min="9473" max="9474" width="0" style="161" hidden="1" customWidth="1"/>
    <col min="9475" max="9475" width="5.7109375" style="161" customWidth="1"/>
    <col min="9476" max="9476" width="0" style="161" hidden="1" customWidth="1"/>
    <col min="9477" max="9477" width="14.7109375" style="161" customWidth="1"/>
    <col min="9478" max="9478" width="72.7109375" style="161" customWidth="1"/>
    <col min="9479" max="9479" width="6.5703125" style="161" bestFit="1" customWidth="1"/>
    <col min="9480" max="9480" width="14.7109375" style="161" customWidth="1"/>
    <col min="9481" max="9481" width="12.7109375" style="161" customWidth="1"/>
    <col min="9482" max="9482" width="15.7109375" style="161" customWidth="1"/>
    <col min="9483" max="9489" width="0" style="161" hidden="1" customWidth="1"/>
    <col min="9490" max="9490" width="38.7109375" style="161" customWidth="1"/>
    <col min="9491" max="9494" width="9.140625" style="161"/>
    <col min="9495" max="9495" width="5.5703125" style="161" customWidth="1"/>
    <col min="9496" max="9728" width="9.140625" style="161"/>
    <col min="9729" max="9730" width="0" style="161" hidden="1" customWidth="1"/>
    <col min="9731" max="9731" width="5.7109375" style="161" customWidth="1"/>
    <col min="9732" max="9732" width="0" style="161" hidden="1" customWidth="1"/>
    <col min="9733" max="9733" width="14.7109375" style="161" customWidth="1"/>
    <col min="9734" max="9734" width="72.7109375" style="161" customWidth="1"/>
    <col min="9735" max="9735" width="6.5703125" style="161" bestFit="1" customWidth="1"/>
    <col min="9736" max="9736" width="14.7109375" style="161" customWidth="1"/>
    <col min="9737" max="9737" width="12.7109375" style="161" customWidth="1"/>
    <col min="9738" max="9738" width="15.7109375" style="161" customWidth="1"/>
    <col min="9739" max="9745" width="0" style="161" hidden="1" customWidth="1"/>
    <col min="9746" max="9746" width="38.7109375" style="161" customWidth="1"/>
    <col min="9747" max="9750" width="9.140625" style="161"/>
    <col min="9751" max="9751" width="5.5703125" style="161" customWidth="1"/>
    <col min="9752" max="9984" width="9.140625" style="161"/>
    <col min="9985" max="9986" width="0" style="161" hidden="1" customWidth="1"/>
    <col min="9987" max="9987" width="5.7109375" style="161" customWidth="1"/>
    <col min="9988" max="9988" width="0" style="161" hidden="1" customWidth="1"/>
    <col min="9989" max="9989" width="14.7109375" style="161" customWidth="1"/>
    <col min="9990" max="9990" width="72.7109375" style="161" customWidth="1"/>
    <col min="9991" max="9991" width="6.5703125" style="161" bestFit="1" customWidth="1"/>
    <col min="9992" max="9992" width="14.7109375" style="161" customWidth="1"/>
    <col min="9993" max="9993" width="12.7109375" style="161" customWidth="1"/>
    <col min="9994" max="9994" width="15.7109375" style="161" customWidth="1"/>
    <col min="9995" max="10001" width="0" style="161" hidden="1" customWidth="1"/>
    <col min="10002" max="10002" width="38.7109375" style="161" customWidth="1"/>
    <col min="10003" max="10006" width="9.140625" style="161"/>
    <col min="10007" max="10007" width="5.5703125" style="161" customWidth="1"/>
    <col min="10008" max="10240" width="9.140625" style="161"/>
    <col min="10241" max="10242" width="0" style="161" hidden="1" customWidth="1"/>
    <col min="10243" max="10243" width="5.7109375" style="161" customWidth="1"/>
    <col min="10244" max="10244" width="0" style="161" hidden="1" customWidth="1"/>
    <col min="10245" max="10245" width="14.7109375" style="161" customWidth="1"/>
    <col min="10246" max="10246" width="72.7109375" style="161" customWidth="1"/>
    <col min="10247" max="10247" width="6.5703125" style="161" bestFit="1" customWidth="1"/>
    <col min="10248" max="10248" width="14.7109375" style="161" customWidth="1"/>
    <col min="10249" max="10249" width="12.7109375" style="161" customWidth="1"/>
    <col min="10250" max="10250" width="15.7109375" style="161" customWidth="1"/>
    <col min="10251" max="10257" width="0" style="161" hidden="1" customWidth="1"/>
    <col min="10258" max="10258" width="38.7109375" style="161" customWidth="1"/>
    <col min="10259" max="10262" width="9.140625" style="161"/>
    <col min="10263" max="10263" width="5.5703125" style="161" customWidth="1"/>
    <col min="10264" max="10496" width="9.140625" style="161"/>
    <col min="10497" max="10498" width="0" style="161" hidden="1" customWidth="1"/>
    <col min="10499" max="10499" width="5.7109375" style="161" customWidth="1"/>
    <col min="10500" max="10500" width="0" style="161" hidden="1" customWidth="1"/>
    <col min="10501" max="10501" width="14.7109375" style="161" customWidth="1"/>
    <col min="10502" max="10502" width="72.7109375" style="161" customWidth="1"/>
    <col min="10503" max="10503" width="6.5703125" style="161" bestFit="1" customWidth="1"/>
    <col min="10504" max="10504" width="14.7109375" style="161" customWidth="1"/>
    <col min="10505" max="10505" width="12.7109375" style="161" customWidth="1"/>
    <col min="10506" max="10506" width="15.7109375" style="161" customWidth="1"/>
    <col min="10507" max="10513" width="0" style="161" hidden="1" customWidth="1"/>
    <col min="10514" max="10514" width="38.7109375" style="161" customWidth="1"/>
    <col min="10515" max="10518" width="9.140625" style="161"/>
    <col min="10519" max="10519" width="5.5703125" style="161" customWidth="1"/>
    <col min="10520" max="10752" width="9.140625" style="161"/>
    <col min="10753" max="10754" width="0" style="161" hidden="1" customWidth="1"/>
    <col min="10755" max="10755" width="5.7109375" style="161" customWidth="1"/>
    <col min="10756" max="10756" width="0" style="161" hidden="1" customWidth="1"/>
    <col min="10757" max="10757" width="14.7109375" style="161" customWidth="1"/>
    <col min="10758" max="10758" width="72.7109375" style="161" customWidth="1"/>
    <col min="10759" max="10759" width="6.5703125" style="161" bestFit="1" customWidth="1"/>
    <col min="10760" max="10760" width="14.7109375" style="161" customWidth="1"/>
    <col min="10761" max="10761" width="12.7109375" style="161" customWidth="1"/>
    <col min="10762" max="10762" width="15.7109375" style="161" customWidth="1"/>
    <col min="10763" max="10769" width="0" style="161" hidden="1" customWidth="1"/>
    <col min="10770" max="10770" width="38.7109375" style="161" customWidth="1"/>
    <col min="10771" max="10774" width="9.140625" style="161"/>
    <col min="10775" max="10775" width="5.5703125" style="161" customWidth="1"/>
    <col min="10776" max="11008" width="9.140625" style="161"/>
    <col min="11009" max="11010" width="0" style="161" hidden="1" customWidth="1"/>
    <col min="11011" max="11011" width="5.7109375" style="161" customWidth="1"/>
    <col min="11012" max="11012" width="0" style="161" hidden="1" customWidth="1"/>
    <col min="11013" max="11013" width="14.7109375" style="161" customWidth="1"/>
    <col min="11014" max="11014" width="72.7109375" style="161" customWidth="1"/>
    <col min="11015" max="11015" width="6.5703125" style="161" bestFit="1" customWidth="1"/>
    <col min="11016" max="11016" width="14.7109375" style="161" customWidth="1"/>
    <col min="11017" max="11017" width="12.7109375" style="161" customWidth="1"/>
    <col min="11018" max="11018" width="15.7109375" style="161" customWidth="1"/>
    <col min="11019" max="11025" width="0" style="161" hidden="1" customWidth="1"/>
    <col min="11026" max="11026" width="38.7109375" style="161" customWidth="1"/>
    <col min="11027" max="11030" width="9.140625" style="161"/>
    <col min="11031" max="11031" width="5.5703125" style="161" customWidth="1"/>
    <col min="11032" max="11264" width="9.140625" style="161"/>
    <col min="11265" max="11266" width="0" style="161" hidden="1" customWidth="1"/>
    <col min="11267" max="11267" width="5.7109375" style="161" customWidth="1"/>
    <col min="11268" max="11268" width="0" style="161" hidden="1" customWidth="1"/>
    <col min="11269" max="11269" width="14.7109375" style="161" customWidth="1"/>
    <col min="11270" max="11270" width="72.7109375" style="161" customWidth="1"/>
    <col min="11271" max="11271" width="6.5703125" style="161" bestFit="1" customWidth="1"/>
    <col min="11272" max="11272" width="14.7109375" style="161" customWidth="1"/>
    <col min="11273" max="11273" width="12.7109375" style="161" customWidth="1"/>
    <col min="11274" max="11274" width="15.7109375" style="161" customWidth="1"/>
    <col min="11275" max="11281" width="0" style="161" hidden="1" customWidth="1"/>
    <col min="11282" max="11282" width="38.7109375" style="161" customWidth="1"/>
    <col min="11283" max="11286" width="9.140625" style="161"/>
    <col min="11287" max="11287" width="5.5703125" style="161" customWidth="1"/>
    <col min="11288" max="11520" width="9.140625" style="161"/>
    <col min="11521" max="11522" width="0" style="161" hidden="1" customWidth="1"/>
    <col min="11523" max="11523" width="5.7109375" style="161" customWidth="1"/>
    <col min="11524" max="11524" width="0" style="161" hidden="1" customWidth="1"/>
    <col min="11525" max="11525" width="14.7109375" style="161" customWidth="1"/>
    <col min="11526" max="11526" width="72.7109375" style="161" customWidth="1"/>
    <col min="11527" max="11527" width="6.5703125" style="161" bestFit="1" customWidth="1"/>
    <col min="11528" max="11528" width="14.7109375" style="161" customWidth="1"/>
    <col min="11529" max="11529" width="12.7109375" style="161" customWidth="1"/>
    <col min="11530" max="11530" width="15.7109375" style="161" customWidth="1"/>
    <col min="11531" max="11537" width="0" style="161" hidden="1" customWidth="1"/>
    <col min="11538" max="11538" width="38.7109375" style="161" customWidth="1"/>
    <col min="11539" max="11542" width="9.140625" style="161"/>
    <col min="11543" max="11543" width="5.5703125" style="161" customWidth="1"/>
    <col min="11544" max="11776" width="9.140625" style="161"/>
    <col min="11777" max="11778" width="0" style="161" hidden="1" customWidth="1"/>
    <col min="11779" max="11779" width="5.7109375" style="161" customWidth="1"/>
    <col min="11780" max="11780" width="0" style="161" hidden="1" customWidth="1"/>
    <col min="11781" max="11781" width="14.7109375" style="161" customWidth="1"/>
    <col min="11782" max="11782" width="72.7109375" style="161" customWidth="1"/>
    <col min="11783" max="11783" width="6.5703125" style="161" bestFit="1" customWidth="1"/>
    <col min="11784" max="11784" width="14.7109375" style="161" customWidth="1"/>
    <col min="11785" max="11785" width="12.7109375" style="161" customWidth="1"/>
    <col min="11786" max="11786" width="15.7109375" style="161" customWidth="1"/>
    <col min="11787" max="11793" width="0" style="161" hidden="1" customWidth="1"/>
    <col min="11794" max="11794" width="38.7109375" style="161" customWidth="1"/>
    <col min="11795" max="11798" width="9.140625" style="161"/>
    <col min="11799" max="11799" width="5.5703125" style="161" customWidth="1"/>
    <col min="11800" max="12032" width="9.140625" style="161"/>
    <col min="12033" max="12034" width="0" style="161" hidden="1" customWidth="1"/>
    <col min="12035" max="12035" width="5.7109375" style="161" customWidth="1"/>
    <col min="12036" max="12036" width="0" style="161" hidden="1" customWidth="1"/>
    <col min="12037" max="12037" width="14.7109375" style="161" customWidth="1"/>
    <col min="12038" max="12038" width="72.7109375" style="161" customWidth="1"/>
    <col min="12039" max="12039" width="6.5703125" style="161" bestFit="1" customWidth="1"/>
    <col min="12040" max="12040" width="14.7109375" style="161" customWidth="1"/>
    <col min="12041" max="12041" width="12.7109375" style="161" customWidth="1"/>
    <col min="12042" max="12042" width="15.7109375" style="161" customWidth="1"/>
    <col min="12043" max="12049" width="0" style="161" hidden="1" customWidth="1"/>
    <col min="12050" max="12050" width="38.7109375" style="161" customWidth="1"/>
    <col min="12051" max="12054" width="9.140625" style="161"/>
    <col min="12055" max="12055" width="5.5703125" style="161" customWidth="1"/>
    <col min="12056" max="12288" width="9.140625" style="161"/>
    <col min="12289" max="12290" width="0" style="161" hidden="1" customWidth="1"/>
    <col min="12291" max="12291" width="5.7109375" style="161" customWidth="1"/>
    <col min="12292" max="12292" width="0" style="161" hidden="1" customWidth="1"/>
    <col min="12293" max="12293" width="14.7109375" style="161" customWidth="1"/>
    <col min="12294" max="12294" width="72.7109375" style="161" customWidth="1"/>
    <col min="12295" max="12295" width="6.5703125" style="161" bestFit="1" customWidth="1"/>
    <col min="12296" max="12296" width="14.7109375" style="161" customWidth="1"/>
    <col min="12297" max="12297" width="12.7109375" style="161" customWidth="1"/>
    <col min="12298" max="12298" width="15.7109375" style="161" customWidth="1"/>
    <col min="12299" max="12305" width="0" style="161" hidden="1" customWidth="1"/>
    <col min="12306" max="12306" width="38.7109375" style="161" customWidth="1"/>
    <col min="12307" max="12310" width="9.140625" style="161"/>
    <col min="12311" max="12311" width="5.5703125" style="161" customWidth="1"/>
    <col min="12312" max="12544" width="9.140625" style="161"/>
    <col min="12545" max="12546" width="0" style="161" hidden="1" customWidth="1"/>
    <col min="12547" max="12547" width="5.7109375" style="161" customWidth="1"/>
    <col min="12548" max="12548" width="0" style="161" hidden="1" customWidth="1"/>
    <col min="12549" max="12549" width="14.7109375" style="161" customWidth="1"/>
    <col min="12550" max="12550" width="72.7109375" style="161" customWidth="1"/>
    <col min="12551" max="12551" width="6.5703125" style="161" bestFit="1" customWidth="1"/>
    <col min="12552" max="12552" width="14.7109375" style="161" customWidth="1"/>
    <col min="12553" max="12553" width="12.7109375" style="161" customWidth="1"/>
    <col min="12554" max="12554" width="15.7109375" style="161" customWidth="1"/>
    <col min="12555" max="12561" width="0" style="161" hidden="1" customWidth="1"/>
    <col min="12562" max="12562" width="38.7109375" style="161" customWidth="1"/>
    <col min="12563" max="12566" width="9.140625" style="161"/>
    <col min="12567" max="12567" width="5.5703125" style="161" customWidth="1"/>
    <col min="12568" max="12800" width="9.140625" style="161"/>
    <col min="12801" max="12802" width="0" style="161" hidden="1" customWidth="1"/>
    <col min="12803" max="12803" width="5.7109375" style="161" customWidth="1"/>
    <col min="12804" max="12804" width="0" style="161" hidden="1" customWidth="1"/>
    <col min="12805" max="12805" width="14.7109375" style="161" customWidth="1"/>
    <col min="12806" max="12806" width="72.7109375" style="161" customWidth="1"/>
    <col min="12807" max="12807" width="6.5703125" style="161" bestFit="1" customWidth="1"/>
    <col min="12808" max="12808" width="14.7109375" style="161" customWidth="1"/>
    <col min="12809" max="12809" width="12.7109375" style="161" customWidth="1"/>
    <col min="12810" max="12810" width="15.7109375" style="161" customWidth="1"/>
    <col min="12811" max="12817" width="0" style="161" hidden="1" customWidth="1"/>
    <col min="12818" max="12818" width="38.7109375" style="161" customWidth="1"/>
    <col min="12819" max="12822" width="9.140625" style="161"/>
    <col min="12823" max="12823" width="5.5703125" style="161" customWidth="1"/>
    <col min="12824" max="13056" width="9.140625" style="161"/>
    <col min="13057" max="13058" width="0" style="161" hidden="1" customWidth="1"/>
    <col min="13059" max="13059" width="5.7109375" style="161" customWidth="1"/>
    <col min="13060" max="13060" width="0" style="161" hidden="1" customWidth="1"/>
    <col min="13061" max="13061" width="14.7109375" style="161" customWidth="1"/>
    <col min="13062" max="13062" width="72.7109375" style="161" customWidth="1"/>
    <col min="13063" max="13063" width="6.5703125" style="161" bestFit="1" customWidth="1"/>
    <col min="13064" max="13064" width="14.7109375" style="161" customWidth="1"/>
    <col min="13065" max="13065" width="12.7109375" style="161" customWidth="1"/>
    <col min="13066" max="13066" width="15.7109375" style="161" customWidth="1"/>
    <col min="13067" max="13073" width="0" style="161" hidden="1" customWidth="1"/>
    <col min="13074" max="13074" width="38.7109375" style="161" customWidth="1"/>
    <col min="13075" max="13078" width="9.140625" style="161"/>
    <col min="13079" max="13079" width="5.5703125" style="161" customWidth="1"/>
    <col min="13080" max="13312" width="9.140625" style="161"/>
    <col min="13313" max="13314" width="0" style="161" hidden="1" customWidth="1"/>
    <col min="13315" max="13315" width="5.7109375" style="161" customWidth="1"/>
    <col min="13316" max="13316" width="0" style="161" hidden="1" customWidth="1"/>
    <col min="13317" max="13317" width="14.7109375" style="161" customWidth="1"/>
    <col min="13318" max="13318" width="72.7109375" style="161" customWidth="1"/>
    <col min="13319" max="13319" width="6.5703125" style="161" bestFit="1" customWidth="1"/>
    <col min="13320" max="13320" width="14.7109375" style="161" customWidth="1"/>
    <col min="13321" max="13321" width="12.7109375" style="161" customWidth="1"/>
    <col min="13322" max="13322" width="15.7109375" style="161" customWidth="1"/>
    <col min="13323" max="13329" width="0" style="161" hidden="1" customWidth="1"/>
    <col min="13330" max="13330" width="38.7109375" style="161" customWidth="1"/>
    <col min="13331" max="13334" width="9.140625" style="161"/>
    <col min="13335" max="13335" width="5.5703125" style="161" customWidth="1"/>
    <col min="13336" max="13568" width="9.140625" style="161"/>
    <col min="13569" max="13570" width="0" style="161" hidden="1" customWidth="1"/>
    <col min="13571" max="13571" width="5.7109375" style="161" customWidth="1"/>
    <col min="13572" max="13572" width="0" style="161" hidden="1" customWidth="1"/>
    <col min="13573" max="13573" width="14.7109375" style="161" customWidth="1"/>
    <col min="13574" max="13574" width="72.7109375" style="161" customWidth="1"/>
    <col min="13575" max="13575" width="6.5703125" style="161" bestFit="1" customWidth="1"/>
    <col min="13576" max="13576" width="14.7109375" style="161" customWidth="1"/>
    <col min="13577" max="13577" width="12.7109375" style="161" customWidth="1"/>
    <col min="13578" max="13578" width="15.7109375" style="161" customWidth="1"/>
    <col min="13579" max="13585" width="0" style="161" hidden="1" customWidth="1"/>
    <col min="13586" max="13586" width="38.7109375" style="161" customWidth="1"/>
    <col min="13587" max="13590" width="9.140625" style="161"/>
    <col min="13591" max="13591" width="5.5703125" style="161" customWidth="1"/>
    <col min="13592" max="13824" width="9.140625" style="161"/>
    <col min="13825" max="13826" width="0" style="161" hidden="1" customWidth="1"/>
    <col min="13827" max="13827" width="5.7109375" style="161" customWidth="1"/>
    <col min="13828" max="13828" width="0" style="161" hidden="1" customWidth="1"/>
    <col min="13829" max="13829" width="14.7109375" style="161" customWidth="1"/>
    <col min="13830" max="13830" width="72.7109375" style="161" customWidth="1"/>
    <col min="13831" max="13831" width="6.5703125" style="161" bestFit="1" customWidth="1"/>
    <col min="13832" max="13832" width="14.7109375" style="161" customWidth="1"/>
    <col min="13833" max="13833" width="12.7109375" style="161" customWidth="1"/>
    <col min="13834" max="13834" width="15.7109375" style="161" customWidth="1"/>
    <col min="13835" max="13841" width="0" style="161" hidden="1" customWidth="1"/>
    <col min="13842" max="13842" width="38.7109375" style="161" customWidth="1"/>
    <col min="13843" max="13846" width="9.140625" style="161"/>
    <col min="13847" max="13847" width="5.5703125" style="161" customWidth="1"/>
    <col min="13848" max="14080" width="9.140625" style="161"/>
    <col min="14081" max="14082" width="0" style="161" hidden="1" customWidth="1"/>
    <col min="14083" max="14083" width="5.7109375" style="161" customWidth="1"/>
    <col min="14084" max="14084" width="0" style="161" hidden="1" customWidth="1"/>
    <col min="14085" max="14085" width="14.7109375" style="161" customWidth="1"/>
    <col min="14086" max="14086" width="72.7109375" style="161" customWidth="1"/>
    <col min="14087" max="14087" width="6.5703125" style="161" bestFit="1" customWidth="1"/>
    <col min="14088" max="14088" width="14.7109375" style="161" customWidth="1"/>
    <col min="14089" max="14089" width="12.7109375" style="161" customWidth="1"/>
    <col min="14090" max="14090" width="15.7109375" style="161" customWidth="1"/>
    <col min="14091" max="14097" width="0" style="161" hidden="1" customWidth="1"/>
    <col min="14098" max="14098" width="38.7109375" style="161" customWidth="1"/>
    <col min="14099" max="14102" width="9.140625" style="161"/>
    <col min="14103" max="14103" width="5.5703125" style="161" customWidth="1"/>
    <col min="14104" max="14336" width="9.140625" style="161"/>
    <col min="14337" max="14338" width="0" style="161" hidden="1" customWidth="1"/>
    <col min="14339" max="14339" width="5.7109375" style="161" customWidth="1"/>
    <col min="14340" max="14340" width="0" style="161" hidden="1" customWidth="1"/>
    <col min="14341" max="14341" width="14.7109375" style="161" customWidth="1"/>
    <col min="14342" max="14342" width="72.7109375" style="161" customWidth="1"/>
    <col min="14343" max="14343" width="6.5703125" style="161" bestFit="1" customWidth="1"/>
    <col min="14344" max="14344" width="14.7109375" style="161" customWidth="1"/>
    <col min="14345" max="14345" width="12.7109375" style="161" customWidth="1"/>
    <col min="14346" max="14346" width="15.7109375" style="161" customWidth="1"/>
    <col min="14347" max="14353" width="0" style="161" hidden="1" customWidth="1"/>
    <col min="14354" max="14354" width="38.7109375" style="161" customWidth="1"/>
    <col min="14355" max="14358" width="9.140625" style="161"/>
    <col min="14359" max="14359" width="5.5703125" style="161" customWidth="1"/>
    <col min="14360" max="14592" width="9.140625" style="161"/>
    <col min="14593" max="14594" width="0" style="161" hidden="1" customWidth="1"/>
    <col min="14595" max="14595" width="5.7109375" style="161" customWidth="1"/>
    <col min="14596" max="14596" width="0" style="161" hidden="1" customWidth="1"/>
    <col min="14597" max="14597" width="14.7109375" style="161" customWidth="1"/>
    <col min="14598" max="14598" width="72.7109375" style="161" customWidth="1"/>
    <col min="14599" max="14599" width="6.5703125" style="161" bestFit="1" customWidth="1"/>
    <col min="14600" max="14600" width="14.7109375" style="161" customWidth="1"/>
    <col min="14601" max="14601" width="12.7109375" style="161" customWidth="1"/>
    <col min="14602" max="14602" width="15.7109375" style="161" customWidth="1"/>
    <col min="14603" max="14609" width="0" style="161" hidden="1" customWidth="1"/>
    <col min="14610" max="14610" width="38.7109375" style="161" customWidth="1"/>
    <col min="14611" max="14614" width="9.140625" style="161"/>
    <col min="14615" max="14615" width="5.5703125" style="161" customWidth="1"/>
    <col min="14616" max="14848" width="9.140625" style="161"/>
    <col min="14849" max="14850" width="0" style="161" hidden="1" customWidth="1"/>
    <col min="14851" max="14851" width="5.7109375" style="161" customWidth="1"/>
    <col min="14852" max="14852" width="0" style="161" hidden="1" customWidth="1"/>
    <col min="14853" max="14853" width="14.7109375" style="161" customWidth="1"/>
    <col min="14854" max="14854" width="72.7109375" style="161" customWidth="1"/>
    <col min="14855" max="14855" width="6.5703125" style="161" bestFit="1" customWidth="1"/>
    <col min="14856" max="14856" width="14.7109375" style="161" customWidth="1"/>
    <col min="14857" max="14857" width="12.7109375" style="161" customWidth="1"/>
    <col min="14858" max="14858" width="15.7109375" style="161" customWidth="1"/>
    <col min="14859" max="14865" width="0" style="161" hidden="1" customWidth="1"/>
    <col min="14866" max="14866" width="38.7109375" style="161" customWidth="1"/>
    <col min="14867" max="14870" width="9.140625" style="161"/>
    <col min="14871" max="14871" width="5.5703125" style="161" customWidth="1"/>
    <col min="14872" max="15104" width="9.140625" style="161"/>
    <col min="15105" max="15106" width="0" style="161" hidden="1" customWidth="1"/>
    <col min="15107" max="15107" width="5.7109375" style="161" customWidth="1"/>
    <col min="15108" max="15108" width="0" style="161" hidden="1" customWidth="1"/>
    <col min="15109" max="15109" width="14.7109375" style="161" customWidth="1"/>
    <col min="15110" max="15110" width="72.7109375" style="161" customWidth="1"/>
    <col min="15111" max="15111" width="6.5703125" style="161" bestFit="1" customWidth="1"/>
    <col min="15112" max="15112" width="14.7109375" style="161" customWidth="1"/>
    <col min="15113" max="15113" width="12.7109375" style="161" customWidth="1"/>
    <col min="15114" max="15114" width="15.7109375" style="161" customWidth="1"/>
    <col min="15115" max="15121" width="0" style="161" hidden="1" customWidth="1"/>
    <col min="15122" max="15122" width="38.7109375" style="161" customWidth="1"/>
    <col min="15123" max="15126" width="9.140625" style="161"/>
    <col min="15127" max="15127" width="5.5703125" style="161" customWidth="1"/>
    <col min="15128" max="15360" width="9.140625" style="161"/>
    <col min="15361" max="15362" width="0" style="161" hidden="1" customWidth="1"/>
    <col min="15363" max="15363" width="5.7109375" style="161" customWidth="1"/>
    <col min="15364" max="15364" width="0" style="161" hidden="1" customWidth="1"/>
    <col min="15365" max="15365" width="14.7109375" style="161" customWidth="1"/>
    <col min="15366" max="15366" width="72.7109375" style="161" customWidth="1"/>
    <col min="15367" max="15367" width="6.5703125" style="161" bestFit="1" customWidth="1"/>
    <col min="15368" max="15368" width="14.7109375" style="161" customWidth="1"/>
    <col min="15369" max="15369" width="12.7109375" style="161" customWidth="1"/>
    <col min="15370" max="15370" width="15.7109375" style="161" customWidth="1"/>
    <col min="15371" max="15377" width="0" style="161" hidden="1" customWidth="1"/>
    <col min="15378" max="15378" width="38.7109375" style="161" customWidth="1"/>
    <col min="15379" max="15382" width="9.140625" style="161"/>
    <col min="15383" max="15383" width="5.5703125" style="161" customWidth="1"/>
    <col min="15384" max="15616" width="9.140625" style="161"/>
    <col min="15617" max="15618" width="0" style="161" hidden="1" customWidth="1"/>
    <col min="15619" max="15619" width="5.7109375" style="161" customWidth="1"/>
    <col min="15620" max="15620" width="0" style="161" hidden="1" customWidth="1"/>
    <col min="15621" max="15621" width="14.7109375" style="161" customWidth="1"/>
    <col min="15622" max="15622" width="72.7109375" style="161" customWidth="1"/>
    <col min="15623" max="15623" width="6.5703125" style="161" bestFit="1" customWidth="1"/>
    <col min="15624" max="15624" width="14.7109375" style="161" customWidth="1"/>
    <col min="15625" max="15625" width="12.7109375" style="161" customWidth="1"/>
    <col min="15626" max="15626" width="15.7109375" style="161" customWidth="1"/>
    <col min="15627" max="15633" width="0" style="161" hidden="1" customWidth="1"/>
    <col min="15634" max="15634" width="38.7109375" style="161" customWidth="1"/>
    <col min="15635" max="15638" width="9.140625" style="161"/>
    <col min="15639" max="15639" width="5.5703125" style="161" customWidth="1"/>
    <col min="15640" max="15872" width="9.140625" style="161"/>
    <col min="15873" max="15874" width="0" style="161" hidden="1" customWidth="1"/>
    <col min="15875" max="15875" width="5.7109375" style="161" customWidth="1"/>
    <col min="15876" max="15876" width="0" style="161" hidden="1" customWidth="1"/>
    <col min="15877" max="15877" width="14.7109375" style="161" customWidth="1"/>
    <col min="15878" max="15878" width="72.7109375" style="161" customWidth="1"/>
    <col min="15879" max="15879" width="6.5703125" style="161" bestFit="1" customWidth="1"/>
    <col min="15880" max="15880" width="14.7109375" style="161" customWidth="1"/>
    <col min="15881" max="15881" width="12.7109375" style="161" customWidth="1"/>
    <col min="15882" max="15882" width="15.7109375" style="161" customWidth="1"/>
    <col min="15883" max="15889" width="0" style="161" hidden="1" customWidth="1"/>
    <col min="15890" max="15890" width="38.7109375" style="161" customWidth="1"/>
    <col min="15891" max="15894" width="9.140625" style="161"/>
    <col min="15895" max="15895" width="5.5703125" style="161" customWidth="1"/>
    <col min="15896" max="16128" width="9.140625" style="161"/>
    <col min="16129" max="16130" width="0" style="161" hidden="1" customWidth="1"/>
    <col min="16131" max="16131" width="5.7109375" style="161" customWidth="1"/>
    <col min="16132" max="16132" width="0" style="161" hidden="1" customWidth="1"/>
    <col min="16133" max="16133" width="14.7109375" style="161" customWidth="1"/>
    <col min="16134" max="16134" width="72.7109375" style="161" customWidth="1"/>
    <col min="16135" max="16135" width="6.5703125" style="161" bestFit="1" customWidth="1"/>
    <col min="16136" max="16136" width="14.7109375" style="161" customWidth="1"/>
    <col min="16137" max="16137" width="12.7109375" style="161" customWidth="1"/>
    <col min="16138" max="16138" width="15.7109375" style="161" customWidth="1"/>
    <col min="16139" max="16145" width="0" style="161" hidden="1" customWidth="1"/>
    <col min="16146" max="16146" width="38.7109375" style="161" customWidth="1"/>
    <col min="16147" max="16150" width="9.140625" style="161"/>
    <col min="16151" max="16151" width="5.5703125" style="161" customWidth="1"/>
    <col min="16152" max="16384" width="9.140625" style="161"/>
  </cols>
  <sheetData>
    <row r="1" spans="1:22" ht="15.75">
      <c r="F1" s="162"/>
    </row>
    <row r="2" spans="1:22" ht="18">
      <c r="F2" s="345" t="s">
        <v>2280</v>
      </c>
      <c r="G2" s="345"/>
      <c r="H2" s="345"/>
      <c r="I2" s="345"/>
      <c r="J2" s="345"/>
    </row>
    <row r="3" spans="1:22" ht="15.75">
      <c r="F3" s="346" t="s">
        <v>2281</v>
      </c>
      <c r="G3" s="346"/>
      <c r="H3" s="346"/>
      <c r="I3" s="346"/>
      <c r="J3" s="346"/>
    </row>
    <row r="4" spans="1:22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S4" s="168"/>
      <c r="V4" s="169"/>
    </row>
    <row r="5" spans="1:22" ht="7.5" customHeight="1">
      <c r="A5" s="170"/>
      <c r="B5" s="171"/>
      <c r="C5" s="163"/>
      <c r="D5" s="172"/>
      <c r="E5" s="164"/>
      <c r="F5" s="164"/>
      <c r="G5" s="164"/>
      <c r="H5" s="165"/>
      <c r="I5" s="166"/>
      <c r="J5" s="167"/>
      <c r="K5" s="173"/>
      <c r="L5" s="173"/>
      <c r="M5" s="173"/>
      <c r="N5" s="173"/>
      <c r="O5" s="174"/>
      <c r="P5" s="174"/>
      <c r="Q5" s="174"/>
      <c r="R5" s="175"/>
    </row>
    <row r="6" spans="1:22" ht="11.25">
      <c r="A6" s="176"/>
      <c r="B6" s="177"/>
      <c r="C6" s="177" t="s">
        <v>2</v>
      </c>
      <c r="D6" s="178" t="s">
        <v>3</v>
      </c>
      <c r="E6" s="178" t="s">
        <v>4</v>
      </c>
      <c r="F6" s="178" t="s">
        <v>1</v>
      </c>
      <c r="G6" s="178" t="s">
        <v>5</v>
      </c>
      <c r="H6" s="179" t="s">
        <v>6</v>
      </c>
      <c r="I6" s="180" t="s">
        <v>15</v>
      </c>
      <c r="J6" s="181" t="s">
        <v>7</v>
      </c>
      <c r="K6" s="179" t="s">
        <v>8</v>
      </c>
      <c r="L6" s="179" t="s">
        <v>9</v>
      </c>
      <c r="M6" s="179" t="s">
        <v>10</v>
      </c>
      <c r="N6" s="179" t="s">
        <v>11</v>
      </c>
      <c r="O6" s="181" t="s">
        <v>12</v>
      </c>
      <c r="P6" s="181" t="s">
        <v>0</v>
      </c>
      <c r="Q6" s="181" t="s">
        <v>13</v>
      </c>
      <c r="R6" s="170"/>
      <c r="S6" s="175"/>
    </row>
    <row r="7" spans="1:22" ht="7.5" customHeight="1">
      <c r="B7" s="163"/>
      <c r="C7" s="163"/>
      <c r="D7" s="164"/>
      <c r="E7" s="164"/>
      <c r="F7" s="164"/>
      <c r="G7" s="164"/>
      <c r="H7" s="165"/>
      <c r="I7" s="166"/>
      <c r="J7" s="167"/>
      <c r="K7" s="165"/>
      <c r="L7" s="165"/>
      <c r="M7" s="165"/>
      <c r="N7" s="165"/>
      <c r="O7" s="167"/>
      <c r="P7" s="167"/>
      <c r="Q7" s="167"/>
      <c r="R7" s="175"/>
    </row>
    <row r="8" spans="1:22" ht="15.75">
      <c r="A8" s="182" t="s">
        <v>16</v>
      </c>
      <c r="B8" s="183">
        <v>1</v>
      </c>
      <c r="C8" s="184"/>
      <c r="D8" s="185" t="s">
        <v>76</v>
      </c>
      <c r="E8" s="185"/>
      <c r="F8" s="186" t="s">
        <v>2279</v>
      </c>
      <c r="G8" s="187"/>
      <c r="H8" s="188"/>
      <c r="I8" s="189"/>
      <c r="J8" s="190">
        <f>SUBTOTAL(9,J9:J111)</f>
        <v>0</v>
      </c>
      <c r="K8" s="191"/>
      <c r="L8" s="192">
        <f>SUBTOTAL(9,L9:L111)</f>
        <v>1056.4666</v>
      </c>
      <c r="M8" s="191"/>
      <c r="N8" s="192">
        <f>SUBTOTAL(9,N9:N111)</f>
        <v>36.913000000000011</v>
      </c>
      <c r="O8" s="193"/>
      <c r="P8" s="194">
        <f>SUBTOTAL(9,P9:P111)</f>
        <v>0</v>
      </c>
      <c r="Q8" s="194">
        <f>SUBTOTAL(9,Q9:Q111)</f>
        <v>0</v>
      </c>
      <c r="R8" s="170"/>
      <c r="S8" s="175"/>
      <c r="T8" s="175"/>
    </row>
    <row r="9" spans="1:22" ht="15" outlineLevel="1">
      <c r="A9" s="195" t="s">
        <v>17</v>
      </c>
      <c r="B9" s="196">
        <v>2</v>
      </c>
      <c r="C9" s="197"/>
      <c r="D9" s="198" t="s">
        <v>77</v>
      </c>
      <c r="E9" s="198"/>
      <c r="F9" s="199" t="s">
        <v>2569</v>
      </c>
      <c r="G9" s="200"/>
      <c r="H9" s="201"/>
      <c r="I9" s="202"/>
      <c r="J9" s="203">
        <f>SUBTOTAL(9,J11:J110)</f>
        <v>0</v>
      </c>
      <c r="K9" s="204"/>
      <c r="L9" s="205">
        <f>SUBTOTAL(9,L11:L110)</f>
        <v>1056.4666</v>
      </c>
      <c r="M9" s="204"/>
      <c r="N9" s="205">
        <f>SUBTOTAL(9,N11:N110)</f>
        <v>36.913000000000011</v>
      </c>
      <c r="O9" s="206"/>
      <c r="P9" s="207">
        <f>SUBTOTAL(9,P11:P110)</f>
        <v>0</v>
      </c>
      <c r="Q9" s="207">
        <f>SUBTOTAL(9,Q11:Q110)</f>
        <v>0</v>
      </c>
      <c r="R9" s="170"/>
      <c r="S9" s="175"/>
      <c r="T9" s="175"/>
    </row>
    <row r="10" spans="1:22" ht="12" outlineLevel="1">
      <c r="A10" s="195"/>
      <c r="B10" s="196"/>
      <c r="C10" s="197"/>
      <c r="D10" s="198"/>
      <c r="E10" s="198"/>
      <c r="F10" s="208"/>
      <c r="G10" s="198"/>
      <c r="H10" s="204"/>
      <c r="I10" s="209"/>
      <c r="J10" s="207"/>
      <c r="K10" s="204"/>
      <c r="L10" s="205"/>
      <c r="M10" s="204"/>
      <c r="N10" s="205"/>
      <c r="O10" s="206"/>
      <c r="P10" s="207"/>
      <c r="Q10" s="207"/>
      <c r="R10" s="170"/>
      <c r="S10" s="175"/>
      <c r="T10" s="175"/>
    </row>
    <row r="11" spans="1:22" ht="12" outlineLevel="2">
      <c r="A11" s="210" t="s">
        <v>18</v>
      </c>
      <c r="B11" s="211">
        <v>3</v>
      </c>
      <c r="C11" s="184"/>
      <c r="D11" s="185" t="s">
        <v>78</v>
      </c>
      <c r="E11" s="185"/>
      <c r="F11" s="212" t="s">
        <v>2570</v>
      </c>
      <c r="G11" s="185"/>
      <c r="H11" s="191"/>
      <c r="I11" s="213"/>
      <c r="J11" s="194">
        <f>SUBTOTAL(9,J12:J13)</f>
        <v>0</v>
      </c>
      <c r="K11" s="214"/>
      <c r="L11" s="215">
        <f>SUBTOTAL(9,L12:L13)</f>
        <v>0</v>
      </c>
      <c r="M11" s="214"/>
      <c r="N11" s="215">
        <f>SUBTOTAL(9,N12:N13)</f>
        <v>0</v>
      </c>
      <c r="O11" s="216"/>
      <c r="P11" s="217">
        <f>SUBTOTAL(9,P12:P13)</f>
        <v>0</v>
      </c>
      <c r="Q11" s="217">
        <f>SUBTOTAL(9,Q12:Q13)</f>
        <v>0</v>
      </c>
      <c r="R11" s="170"/>
      <c r="S11" s="175"/>
      <c r="T11" s="175"/>
    </row>
    <row r="12" spans="1:22" ht="12" outlineLevel="3">
      <c r="A12" s="218"/>
      <c r="B12" s="219"/>
      <c r="C12" s="220">
        <v>1</v>
      </c>
      <c r="D12" s="221" t="s">
        <v>79</v>
      </c>
      <c r="E12" s="222" t="s">
        <v>2571</v>
      </c>
      <c r="F12" s="223" t="s">
        <v>2572</v>
      </c>
      <c r="G12" s="221" t="s">
        <v>82</v>
      </c>
      <c r="H12" s="224">
        <v>3</v>
      </c>
      <c r="I12" s="225"/>
      <c r="J12" s="226">
        <f>H12*I12</f>
        <v>0</v>
      </c>
      <c r="K12" s="227"/>
      <c r="L12" s="227">
        <f>H12*K12</f>
        <v>0</v>
      </c>
      <c r="M12" s="227"/>
      <c r="N12" s="227">
        <f>H12*M12</f>
        <v>0</v>
      </c>
      <c r="O12" s="228">
        <v>21</v>
      </c>
      <c r="P12" s="228">
        <f>J12*(O12/100)</f>
        <v>0</v>
      </c>
      <c r="Q12" s="228">
        <f>J12+P12</f>
        <v>0</v>
      </c>
      <c r="R12" s="175"/>
      <c r="S12" s="175"/>
      <c r="T12" s="175"/>
    </row>
    <row r="13" spans="1:22" ht="12" outlineLevel="3">
      <c r="B13" s="170"/>
      <c r="C13" s="229"/>
      <c r="D13" s="229"/>
      <c r="E13" s="230"/>
      <c r="F13" s="229"/>
      <c r="G13" s="229"/>
      <c r="H13" s="229"/>
      <c r="I13" s="231"/>
      <c r="J13" s="231"/>
      <c r="K13" s="170"/>
      <c r="L13" s="170"/>
      <c r="M13" s="170"/>
      <c r="N13" s="170"/>
      <c r="O13" s="170"/>
      <c r="P13" s="175"/>
      <c r="Q13" s="175"/>
    </row>
    <row r="14" spans="1:22" ht="12" outlineLevel="2">
      <c r="A14" s="210" t="s">
        <v>18</v>
      </c>
      <c r="B14" s="211">
        <v>3</v>
      </c>
      <c r="C14" s="184"/>
      <c r="D14" s="185" t="s">
        <v>78</v>
      </c>
      <c r="E14" s="185"/>
      <c r="F14" s="212" t="s">
        <v>2715</v>
      </c>
      <c r="G14" s="185"/>
      <c r="H14" s="191"/>
      <c r="I14" s="213"/>
      <c r="J14" s="194">
        <f>SUBTOTAL(9,J15:J16)</f>
        <v>0</v>
      </c>
      <c r="K14" s="214"/>
      <c r="L14" s="215">
        <f>SUBTOTAL(9,L15:L16)</f>
        <v>0</v>
      </c>
      <c r="M14" s="214"/>
      <c r="N14" s="215">
        <f>SUBTOTAL(9,N15:N16)</f>
        <v>0</v>
      </c>
      <c r="O14" s="216"/>
      <c r="P14" s="217">
        <f>SUBTOTAL(9,P15:P16)</f>
        <v>0</v>
      </c>
      <c r="Q14" s="217">
        <f>SUBTOTAL(9,Q15:Q16)</f>
        <v>0</v>
      </c>
      <c r="R14" s="170"/>
      <c r="S14" s="175"/>
      <c r="T14" s="175"/>
    </row>
    <row r="15" spans="1:22" ht="12" outlineLevel="3">
      <c r="A15" s="218"/>
      <c r="B15" s="219"/>
      <c r="C15" s="220">
        <v>1</v>
      </c>
      <c r="D15" s="221" t="s">
        <v>79</v>
      </c>
      <c r="E15" s="222" t="s">
        <v>2716</v>
      </c>
      <c r="F15" s="223" t="s">
        <v>2717</v>
      </c>
      <c r="G15" s="221" t="s">
        <v>130</v>
      </c>
      <c r="H15" s="224">
        <v>1</v>
      </c>
      <c r="I15" s="225"/>
      <c r="J15" s="226">
        <f>H15*I15</f>
        <v>0</v>
      </c>
      <c r="K15" s="227"/>
      <c r="L15" s="227">
        <f>H15*K15</f>
        <v>0</v>
      </c>
      <c r="M15" s="227"/>
      <c r="N15" s="227">
        <f>H15*M15</f>
        <v>0</v>
      </c>
      <c r="O15" s="228">
        <v>21</v>
      </c>
      <c r="P15" s="228">
        <f>J15*(O15/100)</f>
        <v>0</v>
      </c>
      <c r="Q15" s="228">
        <f>J15+P15</f>
        <v>0</v>
      </c>
      <c r="R15" s="175"/>
      <c r="S15" s="175"/>
      <c r="T15" s="175"/>
    </row>
    <row r="16" spans="1:22" ht="12" outlineLevel="3">
      <c r="B16" s="170"/>
      <c r="C16" s="229"/>
      <c r="D16" s="229"/>
      <c r="E16" s="230"/>
      <c r="F16" s="229"/>
      <c r="G16" s="229"/>
      <c r="H16" s="229"/>
      <c r="I16" s="231"/>
      <c r="J16" s="231"/>
      <c r="K16" s="170"/>
      <c r="L16" s="170"/>
      <c r="M16" s="170"/>
      <c r="N16" s="170"/>
      <c r="O16" s="170"/>
      <c r="P16" s="175"/>
      <c r="Q16" s="175"/>
    </row>
    <row r="17" spans="1:20" ht="12" outlineLevel="2">
      <c r="A17" s="210" t="s">
        <v>18</v>
      </c>
      <c r="B17" s="211">
        <v>3</v>
      </c>
      <c r="C17" s="184"/>
      <c r="D17" s="185" t="s">
        <v>78</v>
      </c>
      <c r="E17" s="185"/>
      <c r="F17" s="212" t="s">
        <v>2383</v>
      </c>
      <c r="G17" s="185"/>
      <c r="H17" s="191"/>
      <c r="I17" s="213"/>
      <c r="J17" s="194">
        <f>SUBTOTAL(9,J18:J19)</f>
        <v>0</v>
      </c>
      <c r="K17" s="214"/>
      <c r="L17" s="215">
        <f>SUBTOTAL(9,L18:L19)</f>
        <v>0</v>
      </c>
      <c r="M17" s="214"/>
      <c r="N17" s="215">
        <f>SUBTOTAL(9,N18:N19)</f>
        <v>0</v>
      </c>
      <c r="O17" s="216"/>
      <c r="P17" s="217">
        <f>SUBTOTAL(9,P18:P19)</f>
        <v>0</v>
      </c>
      <c r="Q17" s="217">
        <f>SUBTOTAL(9,Q18:Q19)</f>
        <v>0</v>
      </c>
      <c r="R17" s="170"/>
      <c r="S17" s="175"/>
      <c r="T17" s="175"/>
    </row>
    <row r="18" spans="1:20" ht="12" outlineLevel="3">
      <c r="A18" s="218"/>
      <c r="B18" s="219"/>
      <c r="C18" s="220">
        <v>1</v>
      </c>
      <c r="D18" s="221" t="s">
        <v>79</v>
      </c>
      <c r="E18" s="222" t="s">
        <v>2573</v>
      </c>
      <c r="F18" s="223" t="s">
        <v>2574</v>
      </c>
      <c r="G18" s="221" t="s">
        <v>2386</v>
      </c>
      <c r="H18" s="224">
        <v>12</v>
      </c>
      <c r="I18" s="225"/>
      <c r="J18" s="226">
        <f>H18*I18</f>
        <v>0</v>
      </c>
      <c r="K18" s="227"/>
      <c r="L18" s="227">
        <f>H18*K18</f>
        <v>0</v>
      </c>
      <c r="M18" s="227"/>
      <c r="N18" s="227">
        <f>H18*M18</f>
        <v>0</v>
      </c>
      <c r="O18" s="228">
        <v>21</v>
      </c>
      <c r="P18" s="228">
        <f>J18*(O18/100)</f>
        <v>0</v>
      </c>
      <c r="Q18" s="228">
        <f>J18+P18</f>
        <v>0</v>
      </c>
      <c r="R18" s="175"/>
      <c r="S18" s="175"/>
      <c r="T18" s="175"/>
    </row>
    <row r="19" spans="1:20" ht="12" outlineLevel="3">
      <c r="B19" s="170"/>
      <c r="C19" s="229"/>
      <c r="D19" s="229"/>
      <c r="E19" s="230"/>
      <c r="F19" s="229"/>
      <c r="G19" s="229"/>
      <c r="H19" s="229"/>
      <c r="I19" s="231"/>
      <c r="J19" s="231"/>
      <c r="K19" s="170"/>
      <c r="L19" s="170"/>
      <c r="M19" s="170"/>
      <c r="N19" s="170"/>
      <c r="O19" s="170"/>
      <c r="P19" s="175"/>
      <c r="Q19" s="175"/>
    </row>
    <row r="20" spans="1:20" ht="12" outlineLevel="2">
      <c r="A20" s="210" t="s">
        <v>20</v>
      </c>
      <c r="B20" s="211">
        <v>3</v>
      </c>
      <c r="C20" s="184"/>
      <c r="D20" s="185" t="s">
        <v>78</v>
      </c>
      <c r="E20" s="232"/>
      <c r="F20" s="212" t="s">
        <v>2387</v>
      </c>
      <c r="G20" s="185"/>
      <c r="H20" s="191"/>
      <c r="I20" s="213"/>
      <c r="J20" s="194">
        <f>SUBTOTAL(9,J21:J27)</f>
        <v>0</v>
      </c>
      <c r="K20" s="214"/>
      <c r="L20" s="215">
        <f>SUBTOTAL(9,L21:L27)</f>
        <v>41.370370000000001</v>
      </c>
      <c r="M20" s="214"/>
      <c r="N20" s="215">
        <f>SUBTOTAL(9,N21:N27)</f>
        <v>0</v>
      </c>
      <c r="O20" s="216"/>
      <c r="P20" s="217">
        <f>SUBTOTAL(9,P21:P27)</f>
        <v>0</v>
      </c>
      <c r="Q20" s="217">
        <f>SUBTOTAL(9,Q21:Q27)</f>
        <v>0</v>
      </c>
      <c r="R20" s="170"/>
      <c r="S20" s="175"/>
      <c r="T20" s="175"/>
    </row>
    <row r="21" spans="1:20" ht="12" outlineLevel="3">
      <c r="A21" s="218"/>
      <c r="B21" s="219"/>
      <c r="C21" s="220">
        <v>1</v>
      </c>
      <c r="D21" s="221" t="s">
        <v>79</v>
      </c>
      <c r="E21" s="222" t="s">
        <v>2575</v>
      </c>
      <c r="F21" s="223" t="s">
        <v>2576</v>
      </c>
      <c r="G21" s="221" t="s">
        <v>112</v>
      </c>
      <c r="H21" s="224">
        <v>2</v>
      </c>
      <c r="I21" s="225"/>
      <c r="J21" s="226">
        <f>H21*I21</f>
        <v>0</v>
      </c>
      <c r="K21" s="227">
        <v>1.92</v>
      </c>
      <c r="L21" s="227">
        <f>H21*K21</f>
        <v>3.84</v>
      </c>
      <c r="M21" s="227"/>
      <c r="N21" s="227">
        <f>H21*M21</f>
        <v>0</v>
      </c>
      <c r="O21" s="228">
        <v>21</v>
      </c>
      <c r="P21" s="228">
        <f>J21*(O21/100)</f>
        <v>0</v>
      </c>
      <c r="Q21" s="228">
        <f>J21+P21</f>
        <v>0</v>
      </c>
      <c r="R21" s="175"/>
      <c r="S21" s="175"/>
      <c r="T21" s="175"/>
    </row>
    <row r="22" spans="1:20" ht="12" outlineLevel="3">
      <c r="A22" s="218"/>
      <c r="B22" s="219"/>
      <c r="C22" s="220">
        <v>2</v>
      </c>
      <c r="D22" s="221" t="s">
        <v>79</v>
      </c>
      <c r="E22" s="222" t="s">
        <v>2577</v>
      </c>
      <c r="F22" s="223" t="s">
        <v>2578</v>
      </c>
      <c r="G22" s="221" t="s">
        <v>112</v>
      </c>
      <c r="H22" s="224">
        <v>2</v>
      </c>
      <c r="I22" s="225"/>
      <c r="J22" s="226">
        <f>H22*I22</f>
        <v>0</v>
      </c>
      <c r="K22" s="227">
        <v>1.16E-3</v>
      </c>
      <c r="L22" s="227">
        <f>H22*K22</f>
        <v>2.32E-3</v>
      </c>
      <c r="M22" s="227"/>
      <c r="N22" s="227">
        <f>H22*M22</f>
        <v>0</v>
      </c>
      <c r="O22" s="228">
        <v>21</v>
      </c>
      <c r="P22" s="228">
        <f>J22*(O22/100)</f>
        <v>0</v>
      </c>
      <c r="Q22" s="228">
        <f>J22+P22</f>
        <v>0</v>
      </c>
      <c r="R22" s="175"/>
      <c r="S22" s="175"/>
      <c r="T22" s="175"/>
    </row>
    <row r="23" spans="1:20" ht="12" outlineLevel="3">
      <c r="A23" s="218"/>
      <c r="B23" s="219"/>
      <c r="C23" s="220">
        <v>3</v>
      </c>
      <c r="D23" s="221" t="s">
        <v>79</v>
      </c>
      <c r="E23" s="222" t="s">
        <v>2579</v>
      </c>
      <c r="F23" s="223" t="s">
        <v>2580</v>
      </c>
      <c r="G23" s="221" t="s">
        <v>176</v>
      </c>
      <c r="H23" s="224">
        <v>3</v>
      </c>
      <c r="I23" s="225"/>
      <c r="J23" s="226">
        <f>H23*I23</f>
        <v>0</v>
      </c>
      <c r="K23" s="227"/>
      <c r="L23" s="227">
        <f>H23*K23</f>
        <v>0</v>
      </c>
      <c r="M23" s="227"/>
      <c r="N23" s="227">
        <f>H23*M23</f>
        <v>0</v>
      </c>
      <c r="O23" s="228">
        <v>21</v>
      </c>
      <c r="P23" s="228">
        <f>J23*(O23/100)</f>
        <v>0</v>
      </c>
      <c r="Q23" s="228">
        <f>J23+P23</f>
        <v>0</v>
      </c>
      <c r="R23" s="175"/>
      <c r="S23" s="175"/>
      <c r="T23" s="175"/>
    </row>
    <row r="24" spans="1:20" ht="12" outlineLevel="3">
      <c r="A24" s="218"/>
      <c r="B24" s="219"/>
      <c r="C24" s="220">
        <v>4</v>
      </c>
      <c r="D24" s="221" t="s">
        <v>79</v>
      </c>
      <c r="E24" s="222" t="s">
        <v>2581</v>
      </c>
      <c r="F24" s="223" t="s">
        <v>2582</v>
      </c>
      <c r="G24" s="221" t="s">
        <v>176</v>
      </c>
      <c r="H24" s="224">
        <v>15</v>
      </c>
      <c r="I24" s="225"/>
      <c r="J24" s="226">
        <f>H24*I24</f>
        <v>0</v>
      </c>
      <c r="K24" s="227">
        <v>2.5018699999999998</v>
      </c>
      <c r="L24" s="227">
        <f>H24*K24</f>
        <v>37.52805</v>
      </c>
      <c r="M24" s="227"/>
      <c r="N24" s="227">
        <f>H24*M24</f>
        <v>0</v>
      </c>
      <c r="O24" s="228">
        <v>21</v>
      </c>
      <c r="P24" s="228">
        <f>J24*(O24/100)</f>
        <v>0</v>
      </c>
      <c r="Q24" s="228">
        <f>J24+P24</f>
        <v>0</v>
      </c>
      <c r="R24" s="175"/>
      <c r="S24" s="175"/>
      <c r="T24" s="175"/>
    </row>
    <row r="25" spans="1:20" ht="12" outlineLevel="3">
      <c r="A25" s="218"/>
      <c r="B25" s="219"/>
      <c r="C25" s="220">
        <v>5</v>
      </c>
      <c r="D25" s="221"/>
      <c r="E25" s="222" t="s">
        <v>2583</v>
      </c>
      <c r="F25" s="223" t="s">
        <v>2584</v>
      </c>
      <c r="G25" s="221" t="s">
        <v>112</v>
      </c>
      <c r="H25" s="224">
        <v>2</v>
      </c>
      <c r="I25" s="225"/>
      <c r="J25" s="226">
        <f t="shared" ref="J25:J26" si="0">H25*I25</f>
        <v>0</v>
      </c>
      <c r="K25" s="227"/>
      <c r="L25" s="227"/>
      <c r="M25" s="227"/>
      <c r="N25" s="227"/>
      <c r="O25" s="228"/>
      <c r="P25" s="228"/>
      <c r="Q25" s="228"/>
      <c r="R25" s="175"/>
      <c r="S25" s="175"/>
      <c r="T25" s="175"/>
    </row>
    <row r="26" spans="1:20" ht="12" outlineLevel="3">
      <c r="A26" s="218"/>
      <c r="B26" s="219"/>
      <c r="C26" s="220">
        <v>6</v>
      </c>
      <c r="D26" s="221"/>
      <c r="E26" s="222" t="s">
        <v>2718</v>
      </c>
      <c r="F26" s="223" t="s">
        <v>2719</v>
      </c>
      <c r="G26" s="221" t="s">
        <v>176</v>
      </c>
      <c r="H26" s="224">
        <v>4</v>
      </c>
      <c r="I26" s="225"/>
      <c r="J26" s="226">
        <f t="shared" si="0"/>
        <v>0</v>
      </c>
      <c r="K26" s="227"/>
      <c r="L26" s="227"/>
      <c r="M26" s="227"/>
      <c r="N26" s="227"/>
      <c r="O26" s="228"/>
      <c r="P26" s="228"/>
      <c r="Q26" s="228"/>
      <c r="R26" s="175"/>
      <c r="S26" s="175"/>
      <c r="T26" s="175"/>
    </row>
    <row r="27" spans="1:20" ht="12" outlineLevel="3">
      <c r="B27" s="170"/>
      <c r="C27" s="229"/>
      <c r="D27" s="229"/>
      <c r="E27" s="230"/>
      <c r="F27" s="229"/>
      <c r="G27" s="229"/>
      <c r="H27" s="229"/>
      <c r="I27" s="231"/>
      <c r="J27" s="231"/>
      <c r="K27" s="170"/>
      <c r="L27" s="170"/>
      <c r="M27" s="170"/>
      <c r="N27" s="170"/>
      <c r="O27" s="170"/>
      <c r="P27" s="175"/>
      <c r="Q27" s="175"/>
    </row>
    <row r="28" spans="1:20" ht="12" outlineLevel="2">
      <c r="A28" s="210" t="s">
        <v>22</v>
      </c>
      <c r="B28" s="211">
        <v>3</v>
      </c>
      <c r="C28" s="184"/>
      <c r="D28" s="185" t="s">
        <v>78</v>
      </c>
      <c r="E28" s="232"/>
      <c r="F28" s="212" t="s">
        <v>39</v>
      </c>
      <c r="G28" s="185"/>
      <c r="H28" s="191"/>
      <c r="I28" s="213"/>
      <c r="J28" s="194">
        <f>SUBTOTAL(9,J29:J30)</f>
        <v>0</v>
      </c>
      <c r="K28" s="214"/>
      <c r="L28" s="215">
        <f>SUBTOTAL(9,L29:L30)</f>
        <v>0.78159999999999996</v>
      </c>
      <c r="M28" s="214"/>
      <c r="N28" s="215">
        <f>SUBTOTAL(9,N29:N30)</f>
        <v>0</v>
      </c>
      <c r="O28" s="216"/>
      <c r="P28" s="217">
        <f>SUBTOTAL(9,P29:P30)</f>
        <v>0</v>
      </c>
      <c r="Q28" s="217">
        <f>SUBTOTAL(9,Q29:Q30)</f>
        <v>0</v>
      </c>
      <c r="R28" s="170"/>
      <c r="S28" s="175"/>
      <c r="T28" s="175"/>
    </row>
    <row r="29" spans="1:20" ht="12" outlineLevel="3">
      <c r="A29" s="218"/>
      <c r="B29" s="219"/>
      <c r="C29" s="220">
        <v>1</v>
      </c>
      <c r="D29" s="221" t="s">
        <v>79</v>
      </c>
      <c r="E29" s="222" t="s">
        <v>2585</v>
      </c>
      <c r="F29" s="223" t="s">
        <v>2586</v>
      </c>
      <c r="G29" s="221" t="s">
        <v>130</v>
      </c>
      <c r="H29" s="224">
        <v>40</v>
      </c>
      <c r="I29" s="225"/>
      <c r="J29" s="226">
        <f>H29*I29</f>
        <v>0</v>
      </c>
      <c r="K29" s="227">
        <v>1.9539999999999998E-2</v>
      </c>
      <c r="L29" s="227">
        <f>H29*K29</f>
        <v>0.78159999999999996</v>
      </c>
      <c r="M29" s="227"/>
      <c r="N29" s="227">
        <f>H29*M29</f>
        <v>0</v>
      </c>
      <c r="O29" s="228">
        <v>21</v>
      </c>
      <c r="P29" s="228">
        <f>J29*(O29/100)</f>
        <v>0</v>
      </c>
      <c r="Q29" s="228">
        <f>J29+P29</f>
        <v>0</v>
      </c>
      <c r="R29" s="175"/>
      <c r="S29" s="175"/>
      <c r="T29" s="175"/>
    </row>
    <row r="30" spans="1:20" ht="12" outlineLevel="3">
      <c r="B30" s="170"/>
      <c r="C30" s="229"/>
      <c r="D30" s="229"/>
      <c r="E30" s="230"/>
      <c r="F30" s="229"/>
      <c r="G30" s="229"/>
      <c r="H30" s="229"/>
      <c r="I30" s="231"/>
      <c r="J30" s="231"/>
      <c r="K30" s="170"/>
      <c r="L30" s="170"/>
      <c r="M30" s="170"/>
      <c r="N30" s="170"/>
      <c r="O30" s="170"/>
      <c r="P30" s="175"/>
      <c r="Q30" s="175"/>
    </row>
    <row r="31" spans="1:20" ht="12" outlineLevel="2">
      <c r="A31" s="210" t="s">
        <v>24</v>
      </c>
      <c r="B31" s="211">
        <v>3</v>
      </c>
      <c r="C31" s="184"/>
      <c r="D31" s="185" t="s">
        <v>78</v>
      </c>
      <c r="E31" s="232"/>
      <c r="F31" s="212" t="s">
        <v>2587</v>
      </c>
      <c r="G31" s="185"/>
      <c r="H31" s="191"/>
      <c r="I31" s="213"/>
      <c r="J31" s="194">
        <f>SUBTOTAL(9,J32:J33)</f>
        <v>0</v>
      </c>
      <c r="K31" s="214"/>
      <c r="L31" s="215">
        <f>SUBTOTAL(9,L32:L33)</f>
        <v>7.5058499999999997</v>
      </c>
      <c r="M31" s="214"/>
      <c r="N31" s="215">
        <f>SUBTOTAL(9,N32:N33)</f>
        <v>0</v>
      </c>
      <c r="O31" s="216"/>
      <c r="P31" s="217">
        <f>SUBTOTAL(9,P32:P33)</f>
        <v>0</v>
      </c>
      <c r="Q31" s="217">
        <f>SUBTOTAL(9,Q32:Q33)</f>
        <v>0</v>
      </c>
      <c r="R31" s="170"/>
      <c r="S31" s="175"/>
      <c r="T31" s="175"/>
    </row>
    <row r="32" spans="1:20" ht="12" outlineLevel="3">
      <c r="A32" s="218"/>
      <c r="B32" s="219"/>
      <c r="C32" s="220">
        <v>1</v>
      </c>
      <c r="D32" s="221" t="s">
        <v>79</v>
      </c>
      <c r="E32" s="222" t="s">
        <v>2588</v>
      </c>
      <c r="F32" s="223" t="s">
        <v>2589</v>
      </c>
      <c r="G32" s="221" t="s">
        <v>883</v>
      </c>
      <c r="H32" s="224">
        <v>3</v>
      </c>
      <c r="I32" s="225"/>
      <c r="J32" s="226">
        <f>H32*I32</f>
        <v>0</v>
      </c>
      <c r="K32" s="227">
        <v>2.5019499999999999</v>
      </c>
      <c r="L32" s="227">
        <f>H32*K32</f>
        <v>7.5058499999999997</v>
      </c>
      <c r="M32" s="227"/>
      <c r="N32" s="227">
        <f>H32*M32</f>
        <v>0</v>
      </c>
      <c r="O32" s="228">
        <v>21</v>
      </c>
      <c r="P32" s="228">
        <f>J32*(O32/100)</f>
        <v>0</v>
      </c>
      <c r="Q32" s="228">
        <f>J32+P32</f>
        <v>0</v>
      </c>
      <c r="R32" s="175"/>
      <c r="S32" s="175"/>
      <c r="T32" s="175"/>
    </row>
    <row r="33" spans="1:20" ht="12" outlineLevel="3">
      <c r="B33" s="170"/>
      <c r="C33" s="229"/>
      <c r="D33" s="229"/>
      <c r="E33" s="230"/>
      <c r="F33" s="229"/>
      <c r="G33" s="229"/>
      <c r="H33" s="229"/>
      <c r="I33" s="231"/>
      <c r="J33" s="231"/>
      <c r="K33" s="170"/>
      <c r="L33" s="170"/>
      <c r="M33" s="170"/>
      <c r="N33" s="170"/>
      <c r="O33" s="170"/>
      <c r="P33" s="175"/>
      <c r="Q33" s="175"/>
    </row>
    <row r="34" spans="1:20" ht="12" outlineLevel="2">
      <c r="A34" s="210" t="s">
        <v>26</v>
      </c>
      <c r="B34" s="211">
        <v>3</v>
      </c>
      <c r="C34" s="184"/>
      <c r="D34" s="185" t="s">
        <v>78</v>
      </c>
      <c r="E34" s="232"/>
      <c r="F34" s="212" t="s">
        <v>2590</v>
      </c>
      <c r="G34" s="185"/>
      <c r="H34" s="191"/>
      <c r="I34" s="213"/>
      <c r="J34" s="194">
        <f>SUBTOTAL(9,J35:J53)</f>
        <v>0</v>
      </c>
      <c r="K34" s="214"/>
      <c r="L34" s="215">
        <f>SUBTOTAL(9,L35:L53)</f>
        <v>0.26766000000000001</v>
      </c>
      <c r="M34" s="214"/>
      <c r="N34" s="215">
        <f>SUBTOTAL(9,N35:N53)</f>
        <v>0</v>
      </c>
      <c r="O34" s="216"/>
      <c r="P34" s="217">
        <f>SUBTOTAL(9,P35:P53)</f>
        <v>0</v>
      </c>
      <c r="Q34" s="217">
        <f>SUBTOTAL(9,Q35:Q53)</f>
        <v>0</v>
      </c>
      <c r="R34" s="170"/>
      <c r="S34" s="175"/>
      <c r="T34" s="175"/>
    </row>
    <row r="35" spans="1:20" ht="12" outlineLevel="3">
      <c r="A35" s="218"/>
      <c r="B35" s="219"/>
      <c r="C35" s="220">
        <v>1</v>
      </c>
      <c r="D35" s="221"/>
      <c r="E35" s="222" t="s">
        <v>2591</v>
      </c>
      <c r="F35" s="223" t="s">
        <v>2592</v>
      </c>
      <c r="G35" s="221" t="s">
        <v>304</v>
      </c>
      <c r="H35" s="224">
        <v>3</v>
      </c>
      <c r="I35" s="225"/>
      <c r="J35" s="226">
        <f>H35*I35</f>
        <v>0</v>
      </c>
      <c r="K35" s="227">
        <v>8.9219999999999994E-2</v>
      </c>
      <c r="L35" s="227">
        <f>H35*K35</f>
        <v>0.26766000000000001</v>
      </c>
      <c r="M35" s="227"/>
      <c r="N35" s="227">
        <f>H35*M35</f>
        <v>0</v>
      </c>
      <c r="O35" s="228">
        <v>21</v>
      </c>
      <c r="P35" s="228">
        <f>J35*(O35/100)</f>
        <v>0</v>
      </c>
      <c r="Q35" s="228">
        <f>J35+P35</f>
        <v>0</v>
      </c>
      <c r="R35" s="175"/>
      <c r="S35" s="175"/>
      <c r="T35" s="175"/>
    </row>
    <row r="36" spans="1:20" ht="12" outlineLevel="3">
      <c r="A36" s="218"/>
      <c r="B36" s="219"/>
      <c r="C36" s="233"/>
      <c r="D36" s="234"/>
      <c r="E36" s="235"/>
      <c r="F36" s="236" t="s">
        <v>2593</v>
      </c>
      <c r="G36" s="237"/>
      <c r="H36" s="238"/>
      <c r="I36" s="239"/>
      <c r="J36" s="239"/>
      <c r="K36" s="240"/>
      <c r="L36" s="227"/>
      <c r="M36" s="227"/>
      <c r="N36" s="227"/>
      <c r="O36" s="228"/>
      <c r="P36" s="228"/>
      <c r="Q36" s="228"/>
      <c r="R36" s="175"/>
      <c r="S36" s="175"/>
      <c r="T36" s="175"/>
    </row>
    <row r="37" spans="1:20" ht="12" outlineLevel="3">
      <c r="A37" s="218"/>
      <c r="B37" s="219"/>
      <c r="C37" s="233"/>
      <c r="D37" s="234"/>
      <c r="E37" s="235"/>
      <c r="F37" s="236" t="s">
        <v>2594</v>
      </c>
      <c r="G37" s="237"/>
      <c r="H37" s="238"/>
      <c r="I37" s="239"/>
      <c r="J37" s="239"/>
      <c r="K37" s="240"/>
      <c r="L37" s="227"/>
      <c r="M37" s="227"/>
      <c r="N37" s="227"/>
      <c r="O37" s="228"/>
      <c r="P37" s="228"/>
      <c r="Q37" s="228"/>
      <c r="R37" s="175"/>
      <c r="S37" s="175"/>
      <c r="T37" s="175"/>
    </row>
    <row r="38" spans="1:20" ht="12" outlineLevel="3">
      <c r="A38" s="218"/>
      <c r="B38" s="219"/>
      <c r="C38" s="233"/>
      <c r="D38" s="234"/>
      <c r="E38" s="235"/>
      <c r="F38" s="236" t="s">
        <v>2595</v>
      </c>
      <c r="G38" s="237"/>
      <c r="H38" s="238"/>
      <c r="I38" s="239"/>
      <c r="J38" s="239"/>
      <c r="K38" s="240"/>
      <c r="L38" s="227"/>
      <c r="M38" s="227"/>
      <c r="N38" s="227"/>
      <c r="O38" s="228"/>
      <c r="P38" s="228"/>
      <c r="Q38" s="228"/>
      <c r="R38" s="175"/>
      <c r="S38" s="175"/>
      <c r="T38" s="175"/>
    </row>
    <row r="39" spans="1:20" ht="12" outlineLevel="3">
      <c r="A39" s="218"/>
      <c r="B39" s="219"/>
      <c r="C39" s="233"/>
      <c r="D39" s="234"/>
      <c r="E39" s="235"/>
      <c r="F39" s="236" t="s">
        <v>2596</v>
      </c>
      <c r="G39" s="237"/>
      <c r="H39" s="238"/>
      <c r="I39" s="239"/>
      <c r="J39" s="239"/>
      <c r="K39" s="240"/>
      <c r="L39" s="227"/>
      <c r="M39" s="227"/>
      <c r="N39" s="227"/>
      <c r="O39" s="228"/>
      <c r="P39" s="228"/>
      <c r="Q39" s="228"/>
      <c r="R39" s="175"/>
      <c r="S39" s="175"/>
      <c r="T39" s="175"/>
    </row>
    <row r="40" spans="1:20" ht="12" outlineLevel="3">
      <c r="A40" s="218"/>
      <c r="B40" s="219"/>
      <c r="C40" s="233"/>
      <c r="D40" s="234"/>
      <c r="E40" s="235"/>
      <c r="F40" s="236" t="s">
        <v>2597</v>
      </c>
      <c r="G40" s="237"/>
      <c r="H40" s="238"/>
      <c r="I40" s="239"/>
      <c r="J40" s="239"/>
      <c r="K40" s="240"/>
      <c r="L40" s="227"/>
      <c r="M40" s="227"/>
      <c r="N40" s="227"/>
      <c r="O40" s="228"/>
      <c r="P40" s="228"/>
      <c r="Q40" s="228"/>
      <c r="R40" s="175"/>
      <c r="S40" s="175"/>
      <c r="T40" s="175"/>
    </row>
    <row r="41" spans="1:20" ht="12" outlineLevel="3">
      <c r="A41" s="218"/>
      <c r="B41" s="219"/>
      <c r="C41" s="233"/>
      <c r="D41" s="234"/>
      <c r="E41" s="235"/>
      <c r="F41" s="236" t="s">
        <v>2598</v>
      </c>
      <c r="G41" s="237"/>
      <c r="H41" s="238"/>
      <c r="I41" s="239"/>
      <c r="J41" s="239"/>
      <c r="K41" s="240"/>
      <c r="L41" s="227"/>
      <c r="M41" s="227"/>
      <c r="N41" s="227"/>
      <c r="O41" s="228"/>
      <c r="P41" s="228"/>
      <c r="Q41" s="228"/>
      <c r="R41" s="175"/>
      <c r="S41" s="175"/>
      <c r="T41" s="175"/>
    </row>
    <row r="42" spans="1:20" ht="12" outlineLevel="3">
      <c r="A42" s="218"/>
      <c r="B42" s="219"/>
      <c r="C42" s="233"/>
      <c r="D42" s="234"/>
      <c r="E42" s="235"/>
      <c r="F42" s="236" t="s">
        <v>2599</v>
      </c>
      <c r="G42" s="237"/>
      <c r="H42" s="238"/>
      <c r="I42" s="239"/>
      <c r="J42" s="239"/>
      <c r="K42" s="240"/>
      <c r="L42" s="227"/>
      <c r="M42" s="227"/>
      <c r="N42" s="227"/>
      <c r="O42" s="228"/>
      <c r="P42" s="228"/>
      <c r="Q42" s="228"/>
      <c r="R42" s="175"/>
      <c r="S42" s="175"/>
      <c r="T42" s="175"/>
    </row>
    <row r="43" spans="1:20" ht="12" outlineLevel="3">
      <c r="A43" s="218"/>
      <c r="B43" s="219"/>
      <c r="C43" s="233"/>
      <c r="D43" s="234"/>
      <c r="E43" s="235"/>
      <c r="F43" s="236" t="s">
        <v>2600</v>
      </c>
      <c r="G43" s="237"/>
      <c r="H43" s="238"/>
      <c r="I43" s="239"/>
      <c r="J43" s="239"/>
      <c r="K43" s="240"/>
      <c r="L43" s="227"/>
      <c r="M43" s="227"/>
      <c r="N43" s="227"/>
      <c r="O43" s="228"/>
      <c r="P43" s="228"/>
      <c r="Q43" s="228"/>
      <c r="R43" s="175"/>
      <c r="S43" s="175"/>
      <c r="T43" s="175"/>
    </row>
    <row r="44" spans="1:20" ht="12" outlineLevel="3">
      <c r="A44" s="218"/>
      <c r="B44" s="219"/>
      <c r="C44" s="233"/>
      <c r="D44" s="234"/>
      <c r="E44" s="235"/>
      <c r="F44" s="236" t="s">
        <v>2601</v>
      </c>
      <c r="G44" s="237"/>
      <c r="H44" s="238"/>
      <c r="I44" s="239"/>
      <c r="J44" s="239"/>
      <c r="K44" s="240"/>
      <c r="L44" s="227"/>
      <c r="M44" s="227"/>
      <c r="N44" s="227"/>
      <c r="O44" s="228"/>
      <c r="P44" s="228"/>
      <c r="Q44" s="228"/>
      <c r="R44" s="175"/>
      <c r="S44" s="175"/>
      <c r="T44" s="175"/>
    </row>
    <row r="45" spans="1:20" ht="12" outlineLevel="3">
      <c r="A45" s="218"/>
      <c r="B45" s="219"/>
      <c r="C45" s="233"/>
      <c r="D45" s="234"/>
      <c r="E45" s="235"/>
      <c r="F45" s="236" t="s">
        <v>2602</v>
      </c>
      <c r="G45" s="237"/>
      <c r="H45" s="238"/>
      <c r="I45" s="239"/>
      <c r="J45" s="239"/>
      <c r="K45" s="240"/>
      <c r="L45" s="227"/>
      <c r="M45" s="227"/>
      <c r="N45" s="227"/>
      <c r="O45" s="228"/>
      <c r="P45" s="228"/>
      <c r="Q45" s="228"/>
      <c r="R45" s="175"/>
      <c r="S45" s="175"/>
      <c r="T45" s="175"/>
    </row>
    <row r="46" spans="1:20" ht="12" outlineLevel="3">
      <c r="A46" s="218"/>
      <c r="B46" s="219"/>
      <c r="C46" s="233"/>
      <c r="D46" s="234"/>
      <c r="E46" s="235"/>
      <c r="F46" s="236" t="s">
        <v>2603</v>
      </c>
      <c r="G46" s="237"/>
      <c r="H46" s="238"/>
      <c r="I46" s="239"/>
      <c r="J46" s="239"/>
      <c r="K46" s="240"/>
      <c r="L46" s="227"/>
      <c r="M46" s="227"/>
      <c r="N46" s="227"/>
      <c r="O46" s="228"/>
      <c r="P46" s="228"/>
      <c r="Q46" s="228"/>
      <c r="R46" s="175"/>
      <c r="S46" s="175"/>
      <c r="T46" s="175"/>
    </row>
    <row r="47" spans="1:20" ht="12" outlineLevel="3">
      <c r="A47" s="218"/>
      <c r="B47" s="219"/>
      <c r="C47" s="233"/>
      <c r="D47" s="234"/>
      <c r="E47" s="235"/>
      <c r="F47" s="236" t="s">
        <v>2604</v>
      </c>
      <c r="G47" s="237"/>
      <c r="H47" s="238"/>
      <c r="I47" s="239"/>
      <c r="J47" s="239"/>
      <c r="K47" s="240"/>
      <c r="L47" s="227"/>
      <c r="M47" s="227"/>
      <c r="N47" s="227"/>
      <c r="O47" s="228"/>
      <c r="P47" s="228"/>
      <c r="Q47" s="228"/>
      <c r="R47" s="175"/>
      <c r="S47" s="175"/>
      <c r="T47" s="175"/>
    </row>
    <row r="48" spans="1:20" ht="12" outlineLevel="3">
      <c r="A48" s="218"/>
      <c r="B48" s="219"/>
      <c r="C48" s="233"/>
      <c r="D48" s="234"/>
      <c r="E48" s="235"/>
      <c r="F48" s="236" t="s">
        <v>2605</v>
      </c>
      <c r="G48" s="237"/>
      <c r="H48" s="238"/>
      <c r="I48" s="239"/>
      <c r="J48" s="239"/>
      <c r="K48" s="240"/>
      <c r="L48" s="227"/>
      <c r="M48" s="227"/>
      <c r="N48" s="227"/>
      <c r="O48" s="228"/>
      <c r="P48" s="228"/>
      <c r="Q48" s="228"/>
      <c r="R48" s="175"/>
      <c r="S48" s="175"/>
      <c r="T48" s="175"/>
    </row>
    <row r="49" spans="1:20" ht="12" customHeight="1" outlineLevel="3">
      <c r="A49" s="218"/>
      <c r="B49" s="219"/>
      <c r="C49" s="233"/>
      <c r="D49" s="234"/>
      <c r="E49" s="235"/>
      <c r="F49" s="236" t="s">
        <v>2606</v>
      </c>
      <c r="G49" s="237"/>
      <c r="H49" s="238"/>
      <c r="I49" s="239"/>
      <c r="J49" s="239"/>
      <c r="K49" s="240"/>
      <c r="L49" s="227"/>
      <c r="M49" s="227"/>
      <c r="N49" s="227"/>
      <c r="O49" s="228"/>
      <c r="P49" s="228"/>
      <c r="Q49" s="228"/>
      <c r="R49" s="175"/>
      <c r="S49" s="175"/>
      <c r="T49" s="175"/>
    </row>
    <row r="50" spans="1:20" ht="12" outlineLevel="3">
      <c r="A50" s="218"/>
      <c r="B50" s="219"/>
      <c r="C50" s="233"/>
      <c r="D50" s="234"/>
      <c r="E50" s="235"/>
      <c r="F50" s="236" t="s">
        <v>2607</v>
      </c>
      <c r="G50" s="237"/>
      <c r="H50" s="238"/>
      <c r="I50" s="239"/>
      <c r="J50" s="239"/>
      <c r="K50" s="240"/>
      <c r="L50" s="227"/>
      <c r="M50" s="227"/>
      <c r="N50" s="227"/>
      <c r="O50" s="228"/>
      <c r="P50" s="228"/>
      <c r="Q50" s="228"/>
      <c r="R50" s="175"/>
      <c r="S50" s="175"/>
      <c r="T50" s="175"/>
    </row>
    <row r="51" spans="1:20" ht="12" outlineLevel="3">
      <c r="A51" s="218"/>
      <c r="B51" s="219"/>
      <c r="C51" s="220">
        <v>2</v>
      </c>
      <c r="D51" s="241"/>
      <c r="E51" s="222" t="s">
        <v>2608</v>
      </c>
      <c r="F51" s="223" t="s">
        <v>2609</v>
      </c>
      <c r="G51" s="221" t="s">
        <v>883</v>
      </c>
      <c r="H51" s="224">
        <v>1</v>
      </c>
      <c r="I51" s="225"/>
      <c r="J51" s="226">
        <f>H51*I51</f>
        <v>0</v>
      </c>
      <c r="K51" s="227"/>
      <c r="L51" s="227"/>
      <c r="M51" s="227"/>
      <c r="N51" s="227"/>
      <c r="O51" s="228"/>
      <c r="P51" s="228"/>
      <c r="Q51" s="228"/>
      <c r="R51" s="175"/>
      <c r="S51" s="175"/>
      <c r="T51" s="175"/>
    </row>
    <row r="52" spans="1:20" ht="12" outlineLevel="3">
      <c r="A52" s="218"/>
      <c r="B52" s="219"/>
      <c r="C52" s="220">
        <v>3</v>
      </c>
      <c r="D52" s="221"/>
      <c r="E52" s="222" t="s">
        <v>2610</v>
      </c>
      <c r="F52" s="223" t="s">
        <v>2611</v>
      </c>
      <c r="G52" s="221" t="s">
        <v>883</v>
      </c>
      <c r="H52" s="224">
        <v>1</v>
      </c>
      <c r="I52" s="225"/>
      <c r="J52" s="226">
        <f>H52*I52</f>
        <v>0</v>
      </c>
      <c r="K52" s="227"/>
      <c r="L52" s="227"/>
      <c r="M52" s="227"/>
      <c r="N52" s="227"/>
      <c r="O52" s="228"/>
      <c r="P52" s="228"/>
      <c r="Q52" s="228"/>
      <c r="R52" s="175"/>
      <c r="S52" s="175"/>
      <c r="T52" s="175"/>
    </row>
    <row r="53" spans="1:20" ht="12" outlineLevel="3">
      <c r="B53" s="170"/>
      <c r="C53" s="229"/>
      <c r="D53" s="229"/>
      <c r="E53" s="230"/>
      <c r="F53" s="229"/>
      <c r="G53" s="229"/>
      <c r="H53" s="229"/>
      <c r="I53" s="231"/>
      <c r="J53" s="231"/>
      <c r="K53" s="170"/>
      <c r="L53" s="170"/>
      <c r="M53" s="170"/>
      <c r="N53" s="170"/>
      <c r="O53" s="170"/>
      <c r="P53" s="175"/>
      <c r="Q53" s="175"/>
    </row>
    <row r="54" spans="1:20" ht="12" outlineLevel="2">
      <c r="A54" s="210" t="s">
        <v>28</v>
      </c>
      <c r="B54" s="211">
        <v>3</v>
      </c>
      <c r="C54" s="184"/>
      <c r="D54" s="185" t="s">
        <v>78</v>
      </c>
      <c r="E54" s="232"/>
      <c r="F54" s="212" t="s">
        <v>2612</v>
      </c>
      <c r="G54" s="185"/>
      <c r="H54" s="191"/>
      <c r="I54" s="213"/>
      <c r="J54" s="194">
        <f>SUBTOTAL(9,J55:J68)</f>
        <v>0</v>
      </c>
      <c r="K54" s="214"/>
      <c r="L54" s="215">
        <f>SUBTOTAL(9,L55:L68)</f>
        <v>1006.5379599999999</v>
      </c>
      <c r="M54" s="214"/>
      <c r="N54" s="215">
        <f>SUBTOTAL(9,N55:N68)</f>
        <v>0</v>
      </c>
      <c r="O54" s="216"/>
      <c r="P54" s="217">
        <f>SUBTOTAL(9,P55:P68)</f>
        <v>0</v>
      </c>
      <c r="Q54" s="217">
        <f>SUBTOTAL(9,Q55:Q68)</f>
        <v>0</v>
      </c>
      <c r="R54" s="170"/>
      <c r="S54" s="175"/>
      <c r="T54" s="175"/>
    </row>
    <row r="55" spans="1:20" ht="12" outlineLevel="3">
      <c r="A55" s="218"/>
      <c r="B55" s="219"/>
      <c r="C55" s="220">
        <v>1</v>
      </c>
      <c r="D55" s="221" t="s">
        <v>79</v>
      </c>
      <c r="E55" s="222" t="s">
        <v>2613</v>
      </c>
      <c r="F55" s="223" t="s">
        <v>2614</v>
      </c>
      <c r="G55" s="221" t="s">
        <v>176</v>
      </c>
      <c r="H55" s="224">
        <v>300</v>
      </c>
      <c r="I55" s="225"/>
      <c r="J55" s="226">
        <f t="shared" ref="J55:J67" si="1">H55*I55</f>
        <v>0</v>
      </c>
      <c r="K55" s="227">
        <v>7.3499999999999998E-3</v>
      </c>
      <c r="L55" s="227">
        <f t="shared" ref="L55:L63" si="2">H55*K55</f>
        <v>2.2050000000000001</v>
      </c>
      <c r="M55" s="227"/>
      <c r="N55" s="227">
        <f t="shared" ref="N55:N63" si="3">H55*M55</f>
        <v>0</v>
      </c>
      <c r="O55" s="228">
        <v>21</v>
      </c>
      <c r="P55" s="228">
        <f t="shared" ref="P55:P63" si="4">J55*(O55/100)</f>
        <v>0</v>
      </c>
      <c r="Q55" s="228">
        <f t="shared" ref="Q55:Q63" si="5">J55+P55</f>
        <v>0</v>
      </c>
      <c r="R55" s="175"/>
      <c r="S55" s="175"/>
      <c r="T55" s="175"/>
    </row>
    <row r="56" spans="1:20" ht="12" outlineLevel="3">
      <c r="A56" s="218"/>
      <c r="B56" s="219"/>
      <c r="C56" s="220">
        <v>2</v>
      </c>
      <c r="D56" s="221" t="s">
        <v>79</v>
      </c>
      <c r="E56" s="222" t="s">
        <v>2615</v>
      </c>
      <c r="F56" s="223" t="s">
        <v>2616</v>
      </c>
      <c r="G56" s="221" t="s">
        <v>176</v>
      </c>
      <c r="H56" s="224">
        <v>228</v>
      </c>
      <c r="I56" s="225"/>
      <c r="J56" s="226">
        <f t="shared" si="1"/>
        <v>0</v>
      </c>
      <c r="K56" s="227">
        <v>4.3800000000000002E-3</v>
      </c>
      <c r="L56" s="227">
        <f t="shared" si="2"/>
        <v>0.99864000000000008</v>
      </c>
      <c r="M56" s="227"/>
      <c r="N56" s="227">
        <f t="shared" si="3"/>
        <v>0</v>
      </c>
      <c r="O56" s="228">
        <v>21</v>
      </c>
      <c r="P56" s="228">
        <f t="shared" si="4"/>
        <v>0</v>
      </c>
      <c r="Q56" s="228">
        <f t="shared" si="5"/>
        <v>0</v>
      </c>
      <c r="R56" s="175"/>
      <c r="S56" s="175"/>
      <c r="T56" s="175"/>
    </row>
    <row r="57" spans="1:20" ht="12" outlineLevel="3">
      <c r="A57" s="218"/>
      <c r="B57" s="219"/>
      <c r="C57" s="220">
        <v>3</v>
      </c>
      <c r="D57" s="221" t="s">
        <v>79</v>
      </c>
      <c r="E57" s="222" t="s">
        <v>2720</v>
      </c>
      <c r="F57" s="223" t="s">
        <v>2721</v>
      </c>
      <c r="G57" s="221" t="s">
        <v>176</v>
      </c>
      <c r="H57" s="224">
        <v>10</v>
      </c>
      <c r="I57" s="225"/>
      <c r="J57" s="226">
        <f t="shared" si="1"/>
        <v>0</v>
      </c>
      <c r="K57" s="227">
        <v>1.8380000000000001E-2</v>
      </c>
      <c r="L57" s="227">
        <f t="shared" si="2"/>
        <v>0.18380000000000002</v>
      </c>
      <c r="M57" s="227"/>
      <c r="N57" s="227">
        <f t="shared" si="3"/>
        <v>0</v>
      </c>
      <c r="O57" s="228">
        <v>21</v>
      </c>
      <c r="P57" s="228">
        <f t="shared" si="4"/>
        <v>0</v>
      </c>
      <c r="Q57" s="228">
        <f t="shared" si="5"/>
        <v>0</v>
      </c>
      <c r="R57" s="175"/>
      <c r="S57" s="175"/>
      <c r="T57" s="175"/>
    </row>
    <row r="58" spans="1:20" ht="12" outlineLevel="3">
      <c r="A58" s="218"/>
      <c r="B58" s="219"/>
      <c r="C58" s="220">
        <v>4</v>
      </c>
      <c r="D58" s="221" t="s">
        <v>79</v>
      </c>
      <c r="E58" s="222" t="s">
        <v>2722</v>
      </c>
      <c r="F58" s="223" t="s">
        <v>2723</v>
      </c>
      <c r="G58" s="221" t="s">
        <v>176</v>
      </c>
      <c r="H58" s="224">
        <v>18</v>
      </c>
      <c r="I58" s="225"/>
      <c r="J58" s="226">
        <f t="shared" si="1"/>
        <v>0</v>
      </c>
      <c r="K58" s="227">
        <v>3.3579999999999999E-2</v>
      </c>
      <c r="L58" s="227">
        <f t="shared" si="2"/>
        <v>0.60443999999999998</v>
      </c>
      <c r="M58" s="227"/>
      <c r="N58" s="227">
        <f t="shared" si="3"/>
        <v>0</v>
      </c>
      <c r="O58" s="228">
        <v>21</v>
      </c>
      <c r="P58" s="228">
        <f t="shared" si="4"/>
        <v>0</v>
      </c>
      <c r="Q58" s="228">
        <f t="shared" si="5"/>
        <v>0</v>
      </c>
      <c r="R58" s="175"/>
      <c r="S58" s="175"/>
      <c r="T58" s="175"/>
    </row>
    <row r="59" spans="1:20" ht="12" outlineLevel="3">
      <c r="A59" s="218"/>
      <c r="B59" s="219"/>
      <c r="C59" s="220">
        <v>5</v>
      </c>
      <c r="D59" s="221" t="s">
        <v>79</v>
      </c>
      <c r="E59" s="222" t="s">
        <v>2617</v>
      </c>
      <c r="F59" s="223" t="s">
        <v>2618</v>
      </c>
      <c r="G59" s="221" t="s">
        <v>176</v>
      </c>
      <c r="H59" s="224">
        <v>60</v>
      </c>
      <c r="I59" s="225"/>
      <c r="J59" s="226">
        <f t="shared" si="1"/>
        <v>0</v>
      </c>
      <c r="K59" s="227">
        <v>7.3499999999999998E-3</v>
      </c>
      <c r="L59" s="227">
        <f t="shared" si="2"/>
        <v>0.441</v>
      </c>
      <c r="M59" s="227"/>
      <c r="N59" s="227">
        <f t="shared" si="3"/>
        <v>0</v>
      </c>
      <c r="O59" s="228">
        <v>21</v>
      </c>
      <c r="P59" s="228">
        <f t="shared" si="4"/>
        <v>0</v>
      </c>
      <c r="Q59" s="228">
        <f t="shared" si="5"/>
        <v>0</v>
      </c>
      <c r="R59" s="175"/>
      <c r="S59" s="175"/>
      <c r="T59" s="175"/>
    </row>
    <row r="60" spans="1:20" ht="12" outlineLevel="3">
      <c r="A60" s="218"/>
      <c r="B60" s="219"/>
      <c r="C60" s="220">
        <v>6</v>
      </c>
      <c r="D60" s="221" t="s">
        <v>79</v>
      </c>
      <c r="E60" s="222" t="s">
        <v>2619</v>
      </c>
      <c r="F60" s="223" t="s">
        <v>2620</v>
      </c>
      <c r="G60" s="221" t="s">
        <v>176</v>
      </c>
      <c r="H60" s="224">
        <v>36</v>
      </c>
      <c r="I60" s="225"/>
      <c r="J60" s="226">
        <f t="shared" si="1"/>
        <v>0</v>
      </c>
      <c r="K60" s="227">
        <v>1.8380000000000001E-2</v>
      </c>
      <c r="L60" s="227">
        <f t="shared" si="2"/>
        <v>0.66168000000000005</v>
      </c>
      <c r="M60" s="227"/>
      <c r="N60" s="227">
        <f t="shared" si="3"/>
        <v>0</v>
      </c>
      <c r="O60" s="228">
        <v>21</v>
      </c>
      <c r="P60" s="228">
        <f t="shared" si="4"/>
        <v>0</v>
      </c>
      <c r="Q60" s="228">
        <f t="shared" si="5"/>
        <v>0</v>
      </c>
      <c r="R60" s="175"/>
      <c r="S60" s="175"/>
      <c r="T60" s="175"/>
    </row>
    <row r="61" spans="1:20" ht="12" outlineLevel="3">
      <c r="A61" s="218"/>
      <c r="B61" s="219"/>
      <c r="C61" s="220">
        <v>7</v>
      </c>
      <c r="D61" s="221" t="s">
        <v>79</v>
      </c>
      <c r="E61" s="222" t="s">
        <v>2724</v>
      </c>
      <c r="F61" s="223" t="s">
        <v>2725</v>
      </c>
      <c r="G61" s="221" t="s">
        <v>176</v>
      </c>
      <c r="H61" s="224">
        <v>28</v>
      </c>
      <c r="I61" s="225"/>
      <c r="J61" s="226">
        <f t="shared" si="1"/>
        <v>0</v>
      </c>
      <c r="K61" s="227">
        <v>1.54E-2</v>
      </c>
      <c r="L61" s="227">
        <f t="shared" si="2"/>
        <v>0.43120000000000003</v>
      </c>
      <c r="M61" s="227"/>
      <c r="N61" s="227">
        <f t="shared" si="3"/>
        <v>0</v>
      </c>
      <c r="O61" s="228">
        <v>21</v>
      </c>
      <c r="P61" s="228">
        <f t="shared" si="4"/>
        <v>0</v>
      </c>
      <c r="Q61" s="228">
        <f t="shared" si="5"/>
        <v>0</v>
      </c>
      <c r="R61" s="175"/>
      <c r="S61" s="175"/>
      <c r="T61" s="175"/>
    </row>
    <row r="62" spans="1:20" ht="12" outlineLevel="3">
      <c r="A62" s="218"/>
      <c r="B62" s="219"/>
      <c r="C62" s="220">
        <v>8</v>
      </c>
      <c r="D62" s="221" t="s">
        <v>79</v>
      </c>
      <c r="E62" s="222" t="s">
        <v>2621</v>
      </c>
      <c r="F62" s="223" t="s">
        <v>2622</v>
      </c>
      <c r="G62" s="221" t="s">
        <v>176</v>
      </c>
      <c r="H62" s="224">
        <v>20</v>
      </c>
      <c r="I62" s="225"/>
      <c r="J62" s="226">
        <f t="shared" si="1"/>
        <v>0</v>
      </c>
      <c r="K62" s="227">
        <v>1.321E-2</v>
      </c>
      <c r="L62" s="227">
        <f t="shared" si="2"/>
        <v>0.26419999999999999</v>
      </c>
      <c r="M62" s="227"/>
      <c r="N62" s="227">
        <f t="shared" si="3"/>
        <v>0</v>
      </c>
      <c r="O62" s="228">
        <v>21</v>
      </c>
      <c r="P62" s="228">
        <f t="shared" si="4"/>
        <v>0</v>
      </c>
      <c r="Q62" s="228">
        <f t="shared" si="5"/>
        <v>0</v>
      </c>
      <c r="R62" s="175"/>
      <c r="S62" s="175"/>
      <c r="T62" s="175"/>
    </row>
    <row r="63" spans="1:20" ht="12" outlineLevel="3">
      <c r="A63" s="218"/>
      <c r="B63" s="219"/>
      <c r="C63" s="220">
        <v>9</v>
      </c>
      <c r="D63" s="221" t="s">
        <v>79</v>
      </c>
      <c r="E63" s="222" t="s">
        <v>2623</v>
      </c>
      <c r="F63" s="223" t="s">
        <v>2624</v>
      </c>
      <c r="G63" s="221" t="s">
        <v>176</v>
      </c>
      <c r="H63" s="224">
        <v>400</v>
      </c>
      <c r="I63" s="225"/>
      <c r="J63" s="226">
        <f t="shared" si="1"/>
        <v>0</v>
      </c>
      <c r="K63" s="227">
        <v>2.5018699999999998</v>
      </c>
      <c r="L63" s="227">
        <f t="shared" si="2"/>
        <v>1000.7479999999999</v>
      </c>
      <c r="M63" s="227"/>
      <c r="N63" s="227">
        <f t="shared" si="3"/>
        <v>0</v>
      </c>
      <c r="O63" s="228">
        <v>21</v>
      </c>
      <c r="P63" s="228">
        <f t="shared" si="4"/>
        <v>0</v>
      </c>
      <c r="Q63" s="228">
        <f t="shared" si="5"/>
        <v>0</v>
      </c>
      <c r="R63" s="175"/>
      <c r="S63" s="175"/>
      <c r="T63" s="175"/>
    </row>
    <row r="64" spans="1:20" ht="12" outlineLevel="3">
      <c r="A64" s="218"/>
      <c r="B64" s="219"/>
      <c r="C64" s="220">
        <v>10</v>
      </c>
      <c r="D64" s="221"/>
      <c r="E64" s="222" t="s">
        <v>2625</v>
      </c>
      <c r="F64" s="223" t="s">
        <v>2626</v>
      </c>
      <c r="G64" s="221" t="s">
        <v>304</v>
      </c>
      <c r="H64" s="224">
        <v>6</v>
      </c>
      <c r="I64" s="225"/>
      <c r="J64" s="226">
        <f t="shared" si="1"/>
        <v>0</v>
      </c>
      <c r="K64" s="227"/>
      <c r="L64" s="227"/>
      <c r="M64" s="227"/>
      <c r="N64" s="227"/>
      <c r="O64" s="228"/>
      <c r="P64" s="228"/>
      <c r="Q64" s="228"/>
      <c r="R64" s="175"/>
      <c r="S64" s="175"/>
      <c r="T64" s="175"/>
    </row>
    <row r="65" spans="1:20" ht="12" outlineLevel="3">
      <c r="A65" s="218"/>
      <c r="B65" s="219"/>
      <c r="C65" s="220">
        <v>11</v>
      </c>
      <c r="D65" s="221"/>
      <c r="E65" s="222" t="s">
        <v>2627</v>
      </c>
      <c r="F65" s="223" t="s">
        <v>2628</v>
      </c>
      <c r="G65" s="221" t="s">
        <v>304</v>
      </c>
      <c r="H65" s="224">
        <v>43</v>
      </c>
      <c r="I65" s="225"/>
      <c r="J65" s="226">
        <f t="shared" si="1"/>
        <v>0</v>
      </c>
      <c r="K65" s="227"/>
      <c r="L65" s="227"/>
      <c r="M65" s="227"/>
      <c r="N65" s="227"/>
      <c r="O65" s="228"/>
      <c r="P65" s="228"/>
      <c r="Q65" s="228"/>
      <c r="R65" s="175"/>
      <c r="S65" s="175"/>
      <c r="T65" s="175"/>
    </row>
    <row r="66" spans="1:20" ht="12" outlineLevel="3">
      <c r="A66" s="218"/>
      <c r="B66" s="219"/>
      <c r="C66" s="220">
        <v>12</v>
      </c>
      <c r="D66" s="221"/>
      <c r="E66" s="222" t="s">
        <v>2629</v>
      </c>
      <c r="F66" s="223" t="s">
        <v>2630</v>
      </c>
      <c r="G66" s="221" t="s">
        <v>176</v>
      </c>
      <c r="H66" s="224">
        <v>400</v>
      </c>
      <c r="I66" s="225"/>
      <c r="J66" s="226">
        <f t="shared" si="1"/>
        <v>0</v>
      </c>
      <c r="K66" s="227"/>
      <c r="L66" s="227"/>
      <c r="M66" s="227"/>
      <c r="N66" s="227"/>
      <c r="O66" s="228"/>
      <c r="P66" s="228"/>
      <c r="Q66" s="228"/>
      <c r="R66" s="175"/>
      <c r="S66" s="175"/>
      <c r="T66" s="175"/>
    </row>
    <row r="67" spans="1:20" ht="12" outlineLevel="3">
      <c r="A67" s="218"/>
      <c r="B67" s="219"/>
      <c r="C67" s="220">
        <v>13</v>
      </c>
      <c r="D67" s="221"/>
      <c r="E67" s="222" t="s">
        <v>2631</v>
      </c>
      <c r="F67" s="223" t="s">
        <v>2632</v>
      </c>
      <c r="G67" s="221" t="s">
        <v>112</v>
      </c>
      <c r="H67" s="224">
        <v>0.8</v>
      </c>
      <c r="I67" s="225"/>
      <c r="J67" s="226">
        <f t="shared" si="1"/>
        <v>0</v>
      </c>
      <c r="K67" s="227"/>
      <c r="L67" s="227"/>
      <c r="M67" s="227"/>
      <c r="N67" s="227"/>
      <c r="O67" s="228"/>
      <c r="P67" s="228"/>
      <c r="Q67" s="228"/>
      <c r="R67" s="175"/>
      <c r="S67" s="175"/>
      <c r="T67" s="175"/>
    </row>
    <row r="68" spans="1:20" ht="12" outlineLevel="3">
      <c r="B68" s="170"/>
      <c r="C68" s="229"/>
      <c r="D68" s="229"/>
      <c r="E68" s="230"/>
      <c r="F68" s="229"/>
      <c r="G68" s="229"/>
      <c r="H68" s="229"/>
      <c r="I68" s="231"/>
      <c r="J68" s="231"/>
      <c r="K68" s="170"/>
      <c r="L68" s="170"/>
      <c r="M68" s="170"/>
      <c r="N68" s="170"/>
      <c r="O68" s="170"/>
      <c r="P68" s="175"/>
      <c r="Q68" s="175"/>
    </row>
    <row r="69" spans="1:20" ht="12" outlineLevel="2">
      <c r="A69" s="210" t="s">
        <v>30</v>
      </c>
      <c r="B69" s="211">
        <v>3</v>
      </c>
      <c r="C69" s="184"/>
      <c r="D69" s="185" t="s">
        <v>78</v>
      </c>
      <c r="E69" s="232"/>
      <c r="F69" s="212" t="s">
        <v>2633</v>
      </c>
      <c r="G69" s="185"/>
      <c r="H69" s="191"/>
      <c r="I69" s="213"/>
      <c r="J69" s="194">
        <f>SUBTOTAL(9,J70:J84)</f>
        <v>0</v>
      </c>
      <c r="K69" s="214"/>
      <c r="L69" s="215">
        <f>SUBTOTAL(9,L70:L84)</f>
        <v>3.16E-3</v>
      </c>
      <c r="M69" s="214"/>
      <c r="N69" s="215">
        <f>SUBTOTAL(9,N70:N84)</f>
        <v>36.913000000000011</v>
      </c>
      <c r="O69" s="216"/>
      <c r="P69" s="217">
        <f>SUBTOTAL(9,P70:P84)</f>
        <v>0</v>
      </c>
      <c r="Q69" s="217">
        <f>SUBTOTAL(9,Q70:Q84)</f>
        <v>0</v>
      </c>
      <c r="R69" s="170"/>
      <c r="S69" s="175"/>
      <c r="T69" s="175"/>
    </row>
    <row r="70" spans="1:20" ht="12" outlineLevel="3">
      <c r="A70" s="218"/>
      <c r="B70" s="219"/>
      <c r="C70" s="220">
        <v>1</v>
      </c>
      <c r="D70" s="221" t="s">
        <v>79</v>
      </c>
      <c r="E70" s="222" t="s">
        <v>2634</v>
      </c>
      <c r="F70" s="223" t="s">
        <v>2635</v>
      </c>
      <c r="G70" s="221" t="s">
        <v>304</v>
      </c>
      <c r="H70" s="224">
        <v>4</v>
      </c>
      <c r="I70" s="225"/>
      <c r="J70" s="226">
        <f t="shared" ref="J70:J83" si="6">H70*I70</f>
        <v>0</v>
      </c>
      <c r="K70" s="227"/>
      <c r="L70" s="227">
        <f t="shared" ref="L70:L81" si="7">H70*K70</f>
        <v>0</v>
      </c>
      <c r="M70" s="227">
        <v>7.5999999999999998E-2</v>
      </c>
      <c r="N70" s="227">
        <f t="shared" ref="N70:N81" si="8">H70*M70</f>
        <v>0.30399999999999999</v>
      </c>
      <c r="O70" s="228">
        <v>21</v>
      </c>
      <c r="P70" s="228">
        <f t="shared" ref="P70:P81" si="9">J70*(O70/100)</f>
        <v>0</v>
      </c>
      <c r="Q70" s="228">
        <f t="shared" ref="Q70:Q81" si="10">J70+P70</f>
        <v>0</v>
      </c>
      <c r="R70" s="175"/>
      <c r="S70" s="175"/>
      <c r="T70" s="175"/>
    </row>
    <row r="71" spans="1:20" ht="12" outlineLevel="3">
      <c r="A71" s="218"/>
      <c r="B71" s="219"/>
      <c r="C71" s="220">
        <v>2</v>
      </c>
      <c r="D71" s="221" t="s">
        <v>79</v>
      </c>
      <c r="E71" s="222" t="s">
        <v>2636</v>
      </c>
      <c r="F71" s="223" t="s">
        <v>2637</v>
      </c>
      <c r="G71" s="221" t="s">
        <v>304</v>
      </c>
      <c r="H71" s="224">
        <v>8</v>
      </c>
      <c r="I71" s="225"/>
      <c r="J71" s="226">
        <f t="shared" si="6"/>
        <v>0</v>
      </c>
      <c r="K71" s="227"/>
      <c r="L71" s="227">
        <f t="shared" si="7"/>
        <v>0</v>
      </c>
      <c r="M71" s="227">
        <v>6.7000000000000004E-2</v>
      </c>
      <c r="N71" s="227">
        <f t="shared" si="8"/>
        <v>0.53600000000000003</v>
      </c>
      <c r="O71" s="228">
        <v>21</v>
      </c>
      <c r="P71" s="228">
        <f t="shared" si="9"/>
        <v>0</v>
      </c>
      <c r="Q71" s="228">
        <f t="shared" si="10"/>
        <v>0</v>
      </c>
      <c r="R71" s="175"/>
      <c r="S71" s="175"/>
      <c r="T71" s="175"/>
    </row>
    <row r="72" spans="1:20" ht="12" outlineLevel="3">
      <c r="A72" s="218"/>
      <c r="B72" s="219"/>
      <c r="C72" s="220">
        <v>3</v>
      </c>
      <c r="D72" s="221" t="s">
        <v>79</v>
      </c>
      <c r="E72" s="222" t="s">
        <v>2638</v>
      </c>
      <c r="F72" s="223" t="s">
        <v>2639</v>
      </c>
      <c r="G72" s="221" t="s">
        <v>304</v>
      </c>
      <c r="H72" s="224">
        <v>8</v>
      </c>
      <c r="I72" s="225"/>
      <c r="J72" s="226">
        <f t="shared" si="6"/>
        <v>0</v>
      </c>
      <c r="K72" s="227"/>
      <c r="L72" s="227">
        <f t="shared" si="7"/>
        <v>0</v>
      </c>
      <c r="M72" s="227">
        <v>0.11700000000000001</v>
      </c>
      <c r="N72" s="227">
        <f t="shared" si="8"/>
        <v>0.93600000000000005</v>
      </c>
      <c r="O72" s="228">
        <v>21</v>
      </c>
      <c r="P72" s="228">
        <f t="shared" si="9"/>
        <v>0</v>
      </c>
      <c r="Q72" s="228">
        <f t="shared" si="10"/>
        <v>0</v>
      </c>
      <c r="R72" s="175"/>
      <c r="S72" s="175"/>
      <c r="T72" s="175"/>
    </row>
    <row r="73" spans="1:20" ht="12" outlineLevel="3">
      <c r="A73" s="218"/>
      <c r="B73" s="219"/>
      <c r="C73" s="220">
        <v>4</v>
      </c>
      <c r="D73" s="221" t="s">
        <v>79</v>
      </c>
      <c r="E73" s="222" t="s">
        <v>2640</v>
      </c>
      <c r="F73" s="223" t="s">
        <v>2641</v>
      </c>
      <c r="G73" s="221" t="s">
        <v>304</v>
      </c>
      <c r="H73" s="224">
        <v>43</v>
      </c>
      <c r="I73" s="225"/>
      <c r="J73" s="226">
        <f t="shared" si="6"/>
        <v>0</v>
      </c>
      <c r="K73" s="227"/>
      <c r="L73" s="227">
        <f t="shared" si="7"/>
        <v>0</v>
      </c>
      <c r="M73" s="227">
        <v>0.16500000000000001</v>
      </c>
      <c r="N73" s="227">
        <f t="shared" si="8"/>
        <v>7.0950000000000006</v>
      </c>
      <c r="O73" s="228">
        <v>21</v>
      </c>
      <c r="P73" s="228">
        <f t="shared" si="9"/>
        <v>0</v>
      </c>
      <c r="Q73" s="228">
        <f t="shared" si="10"/>
        <v>0</v>
      </c>
      <c r="R73" s="175"/>
      <c r="S73" s="175"/>
      <c r="T73" s="175"/>
    </row>
    <row r="74" spans="1:20" ht="12" outlineLevel="3">
      <c r="A74" s="218"/>
      <c r="B74" s="219"/>
      <c r="C74" s="220">
        <v>5</v>
      </c>
      <c r="D74" s="221" t="s">
        <v>79</v>
      </c>
      <c r="E74" s="222" t="s">
        <v>2642</v>
      </c>
      <c r="F74" s="223" t="s">
        <v>2643</v>
      </c>
      <c r="G74" s="221" t="s">
        <v>304</v>
      </c>
      <c r="H74" s="224">
        <v>4</v>
      </c>
      <c r="I74" s="225"/>
      <c r="J74" s="226">
        <f t="shared" si="6"/>
        <v>0</v>
      </c>
      <c r="K74" s="227"/>
      <c r="L74" s="227">
        <f t="shared" si="7"/>
        <v>0</v>
      </c>
      <c r="M74" s="227">
        <v>0.11700000000000001</v>
      </c>
      <c r="N74" s="227">
        <f t="shared" si="8"/>
        <v>0.46800000000000003</v>
      </c>
      <c r="O74" s="228">
        <v>21</v>
      </c>
      <c r="P74" s="228">
        <f t="shared" si="9"/>
        <v>0</v>
      </c>
      <c r="Q74" s="228">
        <f t="shared" si="10"/>
        <v>0</v>
      </c>
      <c r="R74" s="175"/>
      <c r="S74" s="175"/>
      <c r="T74" s="175"/>
    </row>
    <row r="75" spans="1:20" ht="12" outlineLevel="3">
      <c r="A75" s="218"/>
      <c r="B75" s="219"/>
      <c r="C75" s="220">
        <v>6</v>
      </c>
      <c r="D75" s="221" t="s">
        <v>79</v>
      </c>
      <c r="E75" s="222" t="s">
        <v>2644</v>
      </c>
      <c r="F75" s="223" t="s">
        <v>2645</v>
      </c>
      <c r="G75" s="221" t="s">
        <v>304</v>
      </c>
      <c r="H75" s="224">
        <v>4</v>
      </c>
      <c r="I75" s="225"/>
      <c r="J75" s="226">
        <f t="shared" si="6"/>
        <v>0</v>
      </c>
      <c r="K75" s="227"/>
      <c r="L75" s="227">
        <f t="shared" si="7"/>
        <v>0</v>
      </c>
      <c r="M75" s="227">
        <v>2.8000000000000001E-2</v>
      </c>
      <c r="N75" s="227">
        <f t="shared" si="8"/>
        <v>0.112</v>
      </c>
      <c r="O75" s="228">
        <v>21</v>
      </c>
      <c r="P75" s="228">
        <f t="shared" si="9"/>
        <v>0</v>
      </c>
      <c r="Q75" s="228">
        <f t="shared" si="10"/>
        <v>0</v>
      </c>
      <c r="R75" s="175"/>
      <c r="S75" s="175"/>
      <c r="T75" s="175"/>
    </row>
    <row r="76" spans="1:20" ht="12" outlineLevel="3">
      <c r="A76" s="218"/>
      <c r="B76" s="219"/>
      <c r="C76" s="220">
        <v>7</v>
      </c>
      <c r="D76" s="221" t="s">
        <v>79</v>
      </c>
      <c r="E76" s="222" t="s">
        <v>2646</v>
      </c>
      <c r="F76" s="223" t="s">
        <v>2647</v>
      </c>
      <c r="G76" s="221" t="s">
        <v>304</v>
      </c>
      <c r="H76" s="224">
        <v>1</v>
      </c>
      <c r="I76" s="225"/>
      <c r="J76" s="226">
        <f t="shared" si="6"/>
        <v>0</v>
      </c>
      <c r="K76" s="227"/>
      <c r="L76" s="227">
        <f t="shared" si="7"/>
        <v>0</v>
      </c>
      <c r="M76" s="227">
        <v>0.11700000000000001</v>
      </c>
      <c r="N76" s="227">
        <f t="shared" si="8"/>
        <v>0.11700000000000001</v>
      </c>
      <c r="O76" s="228">
        <v>21</v>
      </c>
      <c r="P76" s="228">
        <f t="shared" si="9"/>
        <v>0</v>
      </c>
      <c r="Q76" s="228">
        <f t="shared" si="10"/>
        <v>0</v>
      </c>
      <c r="R76" s="175"/>
      <c r="S76" s="175"/>
      <c r="T76" s="175"/>
    </row>
    <row r="77" spans="1:20" ht="12" outlineLevel="3">
      <c r="A77" s="218"/>
      <c r="B77" s="219"/>
      <c r="C77" s="220">
        <v>8</v>
      </c>
      <c r="D77" s="221" t="s">
        <v>79</v>
      </c>
      <c r="E77" s="222" t="s">
        <v>2648</v>
      </c>
      <c r="F77" s="223" t="s">
        <v>2649</v>
      </c>
      <c r="G77" s="221" t="s">
        <v>304</v>
      </c>
      <c r="H77" s="224">
        <v>3</v>
      </c>
      <c r="I77" s="225"/>
      <c r="J77" s="226">
        <f t="shared" si="6"/>
        <v>0</v>
      </c>
      <c r="K77" s="227"/>
      <c r="L77" s="227">
        <f t="shared" si="7"/>
        <v>0</v>
      </c>
      <c r="M77" s="227">
        <v>1.8</v>
      </c>
      <c r="N77" s="227">
        <f t="shared" si="8"/>
        <v>5.4</v>
      </c>
      <c r="O77" s="228">
        <v>21</v>
      </c>
      <c r="P77" s="228">
        <f t="shared" si="9"/>
        <v>0</v>
      </c>
      <c r="Q77" s="228">
        <f t="shared" si="10"/>
        <v>0</v>
      </c>
      <c r="R77" s="175"/>
      <c r="S77" s="175"/>
      <c r="T77" s="175"/>
    </row>
    <row r="78" spans="1:20" ht="12" outlineLevel="3">
      <c r="A78" s="218"/>
      <c r="B78" s="219"/>
      <c r="C78" s="220">
        <v>9</v>
      </c>
      <c r="D78" s="221" t="s">
        <v>79</v>
      </c>
      <c r="E78" s="222" t="s">
        <v>2650</v>
      </c>
      <c r="F78" s="223" t="s">
        <v>2651</v>
      </c>
      <c r="G78" s="221" t="s">
        <v>304</v>
      </c>
      <c r="H78" s="224">
        <v>8</v>
      </c>
      <c r="I78" s="225"/>
      <c r="J78" s="226">
        <f t="shared" si="6"/>
        <v>0</v>
      </c>
      <c r="K78" s="227"/>
      <c r="L78" s="227">
        <f t="shared" si="7"/>
        <v>0</v>
      </c>
      <c r="M78" s="227">
        <v>1.8</v>
      </c>
      <c r="N78" s="227">
        <f t="shared" si="8"/>
        <v>14.4</v>
      </c>
      <c r="O78" s="228">
        <v>21</v>
      </c>
      <c r="P78" s="228">
        <f t="shared" si="9"/>
        <v>0</v>
      </c>
      <c r="Q78" s="228">
        <f t="shared" si="10"/>
        <v>0</v>
      </c>
      <c r="R78" s="175"/>
      <c r="S78" s="175"/>
      <c r="T78" s="175"/>
    </row>
    <row r="79" spans="1:20" ht="12" outlineLevel="3">
      <c r="A79" s="218"/>
      <c r="B79" s="219"/>
      <c r="C79" s="220">
        <v>10</v>
      </c>
      <c r="D79" s="221" t="s">
        <v>79</v>
      </c>
      <c r="E79" s="222" t="s">
        <v>2652</v>
      </c>
      <c r="F79" s="223" t="s">
        <v>2653</v>
      </c>
      <c r="G79" s="221" t="s">
        <v>304</v>
      </c>
      <c r="H79" s="224">
        <v>4</v>
      </c>
      <c r="I79" s="225"/>
      <c r="J79" s="226">
        <f t="shared" si="6"/>
        <v>0</v>
      </c>
      <c r="K79" s="227"/>
      <c r="L79" s="227">
        <f t="shared" si="7"/>
        <v>0</v>
      </c>
      <c r="M79" s="227">
        <v>1.8</v>
      </c>
      <c r="N79" s="227">
        <f t="shared" si="8"/>
        <v>7.2</v>
      </c>
      <c r="O79" s="228">
        <v>21</v>
      </c>
      <c r="P79" s="228">
        <f t="shared" si="9"/>
        <v>0</v>
      </c>
      <c r="Q79" s="228">
        <f t="shared" si="10"/>
        <v>0</v>
      </c>
      <c r="R79" s="175"/>
      <c r="S79" s="175"/>
      <c r="T79" s="175"/>
    </row>
    <row r="80" spans="1:20" ht="12" outlineLevel="3">
      <c r="A80" s="218"/>
      <c r="B80" s="219"/>
      <c r="C80" s="220">
        <v>11</v>
      </c>
      <c r="D80" s="221" t="s">
        <v>79</v>
      </c>
      <c r="E80" s="222" t="s">
        <v>2654</v>
      </c>
      <c r="F80" s="223" t="s">
        <v>2655</v>
      </c>
      <c r="G80" s="221" t="s">
        <v>304</v>
      </c>
      <c r="H80" s="224">
        <v>1</v>
      </c>
      <c r="I80" s="225"/>
      <c r="J80" s="226">
        <f t="shared" si="6"/>
        <v>0</v>
      </c>
      <c r="K80" s="227"/>
      <c r="L80" s="227">
        <f t="shared" si="7"/>
        <v>0</v>
      </c>
      <c r="M80" s="227">
        <v>0.27600000000000002</v>
      </c>
      <c r="N80" s="227">
        <f t="shared" si="8"/>
        <v>0.27600000000000002</v>
      </c>
      <c r="O80" s="228">
        <v>21</v>
      </c>
      <c r="P80" s="228">
        <f t="shared" si="9"/>
        <v>0</v>
      </c>
      <c r="Q80" s="228">
        <f t="shared" si="10"/>
        <v>0</v>
      </c>
      <c r="R80" s="175"/>
      <c r="S80" s="175"/>
      <c r="T80" s="175"/>
    </row>
    <row r="81" spans="1:20" ht="12" outlineLevel="3">
      <c r="A81" s="218"/>
      <c r="B81" s="219"/>
      <c r="C81" s="220">
        <v>12</v>
      </c>
      <c r="D81" s="221" t="s">
        <v>79</v>
      </c>
      <c r="E81" s="222" t="s">
        <v>2656</v>
      </c>
      <c r="F81" s="223" t="s">
        <v>2657</v>
      </c>
      <c r="G81" s="221" t="s">
        <v>304</v>
      </c>
      <c r="H81" s="224">
        <v>1</v>
      </c>
      <c r="I81" s="225"/>
      <c r="J81" s="226">
        <f t="shared" si="6"/>
        <v>0</v>
      </c>
      <c r="K81" s="227">
        <v>3.16E-3</v>
      </c>
      <c r="L81" s="227">
        <f t="shared" si="7"/>
        <v>3.16E-3</v>
      </c>
      <c r="M81" s="227">
        <v>6.9000000000000006E-2</v>
      </c>
      <c r="N81" s="227">
        <f t="shared" si="8"/>
        <v>6.9000000000000006E-2</v>
      </c>
      <c r="O81" s="228">
        <v>21</v>
      </c>
      <c r="P81" s="228">
        <f t="shared" si="9"/>
        <v>0</v>
      </c>
      <c r="Q81" s="228">
        <f t="shared" si="10"/>
        <v>0</v>
      </c>
      <c r="R81" s="175"/>
      <c r="S81" s="175"/>
      <c r="T81" s="175"/>
    </row>
    <row r="82" spans="1:20" ht="12" outlineLevel="3">
      <c r="A82" s="218"/>
      <c r="B82" s="219"/>
      <c r="C82" s="220">
        <v>13</v>
      </c>
      <c r="D82" s="221"/>
      <c r="E82" s="222" t="s">
        <v>2658</v>
      </c>
      <c r="F82" s="223" t="s">
        <v>2659</v>
      </c>
      <c r="G82" s="221" t="s">
        <v>304</v>
      </c>
      <c r="H82" s="224">
        <v>10</v>
      </c>
      <c r="I82" s="225"/>
      <c r="J82" s="226">
        <f t="shared" si="6"/>
        <v>0</v>
      </c>
      <c r="K82" s="227"/>
      <c r="L82" s="227"/>
      <c r="M82" s="227"/>
      <c r="N82" s="227"/>
      <c r="O82" s="228"/>
      <c r="P82" s="228"/>
      <c r="Q82" s="228"/>
      <c r="R82" s="175"/>
      <c r="S82" s="175"/>
      <c r="T82" s="175"/>
    </row>
    <row r="83" spans="1:20" ht="12" outlineLevel="3">
      <c r="A83" s="218"/>
      <c r="B83" s="219"/>
      <c r="C83" s="220">
        <v>14</v>
      </c>
      <c r="D83" s="221"/>
      <c r="E83" s="222" t="s">
        <v>2660</v>
      </c>
      <c r="F83" s="223" t="s">
        <v>2661</v>
      </c>
      <c r="G83" s="221" t="s">
        <v>304</v>
      </c>
      <c r="H83" s="224">
        <v>10</v>
      </c>
      <c r="I83" s="225"/>
      <c r="J83" s="226">
        <f t="shared" si="6"/>
        <v>0</v>
      </c>
      <c r="K83" s="227"/>
      <c r="L83" s="227"/>
      <c r="M83" s="227"/>
      <c r="N83" s="227"/>
      <c r="O83" s="228"/>
      <c r="P83" s="228"/>
      <c r="Q83" s="228"/>
      <c r="R83" s="175"/>
      <c r="S83" s="175"/>
      <c r="T83" s="175"/>
    </row>
    <row r="84" spans="1:20" ht="12" outlineLevel="3">
      <c r="B84" s="170"/>
      <c r="C84" s="229"/>
      <c r="D84" s="229"/>
      <c r="E84" s="230"/>
      <c r="F84" s="229"/>
      <c r="G84" s="229"/>
      <c r="H84" s="229"/>
      <c r="I84" s="231"/>
      <c r="J84" s="231"/>
      <c r="K84" s="170"/>
      <c r="L84" s="170"/>
      <c r="M84" s="170"/>
      <c r="N84" s="170"/>
      <c r="O84" s="170"/>
      <c r="P84" s="175"/>
      <c r="Q84" s="175"/>
    </row>
    <row r="85" spans="1:20" ht="12" outlineLevel="2">
      <c r="A85" s="210" t="s">
        <v>32</v>
      </c>
      <c r="B85" s="211">
        <v>3</v>
      </c>
      <c r="C85" s="184"/>
      <c r="D85" s="185" t="s">
        <v>78</v>
      </c>
      <c r="E85" s="232"/>
      <c r="F85" s="212" t="s">
        <v>2662</v>
      </c>
      <c r="G85" s="185"/>
      <c r="H85" s="191"/>
      <c r="I85" s="213"/>
      <c r="J85" s="194">
        <f>SUBTOTAL(9,J86:J110)</f>
        <v>0</v>
      </c>
      <c r="K85" s="214"/>
      <c r="L85" s="215">
        <f>SUBTOTAL(9,L86:L110)</f>
        <v>0</v>
      </c>
      <c r="M85" s="214"/>
      <c r="N85" s="215">
        <f>SUBTOTAL(9,N86:N110)</f>
        <v>0</v>
      </c>
      <c r="O85" s="216"/>
      <c r="P85" s="217">
        <f>SUBTOTAL(9,P86:P110)</f>
        <v>0</v>
      </c>
      <c r="Q85" s="217">
        <f>SUBTOTAL(9,Q86:Q110)</f>
        <v>0</v>
      </c>
      <c r="R85" s="170"/>
      <c r="S85" s="175"/>
      <c r="T85" s="175"/>
    </row>
    <row r="86" spans="1:20" ht="12" outlineLevel="3">
      <c r="A86" s="218"/>
      <c r="B86" s="219"/>
      <c r="C86" s="220">
        <v>1</v>
      </c>
      <c r="D86" s="221"/>
      <c r="E86" s="222" t="s">
        <v>2663</v>
      </c>
      <c r="F86" s="223" t="s">
        <v>2664</v>
      </c>
      <c r="G86" s="221" t="s">
        <v>130</v>
      </c>
      <c r="H86" s="224">
        <v>60</v>
      </c>
      <c r="I86" s="225"/>
      <c r="J86" s="226">
        <f t="shared" ref="J86:J110" si="11">H86*I86</f>
        <v>0</v>
      </c>
      <c r="K86" s="227"/>
      <c r="L86" s="227">
        <f>H86*K86</f>
        <v>0</v>
      </c>
      <c r="M86" s="227"/>
      <c r="N86" s="227">
        <f>H86*M86</f>
        <v>0</v>
      </c>
      <c r="O86" s="228">
        <v>21</v>
      </c>
      <c r="P86" s="228">
        <f>J86*(O86/100)</f>
        <v>0</v>
      </c>
      <c r="Q86" s="228">
        <f>J86+P86</f>
        <v>0</v>
      </c>
      <c r="R86" s="175"/>
      <c r="S86" s="175"/>
      <c r="T86" s="175"/>
    </row>
    <row r="87" spans="1:20" ht="12" outlineLevel="3">
      <c r="A87" s="218"/>
      <c r="B87" s="219"/>
      <c r="C87" s="220">
        <v>2</v>
      </c>
      <c r="D87" s="221"/>
      <c r="E87" s="222" t="s">
        <v>2665</v>
      </c>
      <c r="F87" s="223" t="s">
        <v>2666</v>
      </c>
      <c r="G87" s="221" t="s">
        <v>130</v>
      </c>
      <c r="H87" s="224">
        <v>160</v>
      </c>
      <c r="I87" s="225"/>
      <c r="J87" s="226">
        <f t="shared" si="11"/>
        <v>0</v>
      </c>
      <c r="K87" s="227"/>
      <c r="L87" s="227">
        <f>H87*K87</f>
        <v>0</v>
      </c>
      <c r="M87" s="227"/>
      <c r="N87" s="227">
        <f>H87*M87</f>
        <v>0</v>
      </c>
      <c r="O87" s="228">
        <v>21</v>
      </c>
      <c r="P87" s="228">
        <f>J87*(O87/100)</f>
        <v>0</v>
      </c>
      <c r="Q87" s="228">
        <f>J87+P87</f>
        <v>0</v>
      </c>
      <c r="R87" s="175"/>
      <c r="S87" s="175"/>
      <c r="T87" s="175"/>
    </row>
    <row r="88" spans="1:20" ht="12" outlineLevel="3">
      <c r="A88" s="218"/>
      <c r="B88" s="219"/>
      <c r="C88" s="220">
        <v>3</v>
      </c>
      <c r="D88" s="221"/>
      <c r="E88" s="222" t="s">
        <v>2667</v>
      </c>
      <c r="F88" s="223" t="s">
        <v>2668</v>
      </c>
      <c r="G88" s="221" t="s">
        <v>304</v>
      </c>
      <c r="H88" s="224">
        <v>3</v>
      </c>
      <c r="I88" s="225"/>
      <c r="J88" s="226">
        <f t="shared" si="11"/>
        <v>0</v>
      </c>
      <c r="K88" s="227"/>
      <c r="L88" s="227"/>
      <c r="M88" s="227"/>
      <c r="N88" s="227"/>
      <c r="O88" s="228"/>
      <c r="P88" s="228"/>
      <c r="Q88" s="228"/>
      <c r="R88" s="175"/>
      <c r="S88" s="175"/>
      <c r="T88" s="175"/>
    </row>
    <row r="89" spans="1:20" ht="12" outlineLevel="3">
      <c r="A89" s="218"/>
      <c r="B89" s="219"/>
      <c r="C89" s="220">
        <v>4</v>
      </c>
      <c r="D89" s="221"/>
      <c r="E89" s="222" t="s">
        <v>2669</v>
      </c>
      <c r="F89" s="223" t="s">
        <v>2670</v>
      </c>
      <c r="G89" s="221" t="s">
        <v>304</v>
      </c>
      <c r="H89" s="224">
        <v>1</v>
      </c>
      <c r="I89" s="225"/>
      <c r="J89" s="226">
        <f t="shared" si="11"/>
        <v>0</v>
      </c>
      <c r="K89" s="227"/>
      <c r="L89" s="227"/>
      <c r="M89" s="227"/>
      <c r="N89" s="227"/>
      <c r="O89" s="228"/>
      <c r="P89" s="228"/>
      <c r="Q89" s="228"/>
      <c r="R89" s="175"/>
      <c r="S89" s="175"/>
      <c r="T89" s="175"/>
    </row>
    <row r="90" spans="1:20" ht="12" outlineLevel="3">
      <c r="A90" s="218"/>
      <c r="B90" s="219"/>
      <c r="C90" s="220">
        <v>5</v>
      </c>
      <c r="D90" s="221"/>
      <c r="E90" s="222" t="s">
        <v>2671</v>
      </c>
      <c r="F90" s="223" t="s">
        <v>2672</v>
      </c>
      <c r="G90" s="221" t="s">
        <v>304</v>
      </c>
      <c r="H90" s="224">
        <v>1</v>
      </c>
      <c r="I90" s="225"/>
      <c r="J90" s="226">
        <f t="shared" si="11"/>
        <v>0</v>
      </c>
      <c r="K90" s="227"/>
      <c r="L90" s="227"/>
      <c r="M90" s="227"/>
      <c r="N90" s="227"/>
      <c r="O90" s="228"/>
      <c r="P90" s="228"/>
      <c r="Q90" s="228"/>
      <c r="R90" s="175"/>
      <c r="S90" s="175"/>
      <c r="T90" s="175"/>
    </row>
    <row r="91" spans="1:20" ht="12" outlineLevel="3">
      <c r="A91" s="218"/>
      <c r="B91" s="219"/>
      <c r="C91" s="220">
        <v>6</v>
      </c>
      <c r="D91" s="221"/>
      <c r="E91" s="222" t="s">
        <v>2673</v>
      </c>
      <c r="F91" s="223" t="s">
        <v>2674</v>
      </c>
      <c r="G91" s="221" t="s">
        <v>304</v>
      </c>
      <c r="H91" s="224">
        <v>2</v>
      </c>
      <c r="I91" s="225"/>
      <c r="J91" s="226">
        <f t="shared" si="11"/>
        <v>0</v>
      </c>
      <c r="K91" s="227"/>
      <c r="L91" s="227"/>
      <c r="M91" s="227"/>
      <c r="N91" s="227"/>
      <c r="O91" s="228"/>
      <c r="P91" s="228"/>
      <c r="Q91" s="228"/>
      <c r="R91" s="175"/>
      <c r="S91" s="175"/>
      <c r="T91" s="175"/>
    </row>
    <row r="92" spans="1:20" ht="12" outlineLevel="3">
      <c r="A92" s="218"/>
      <c r="B92" s="219"/>
      <c r="C92" s="220">
        <v>7</v>
      </c>
      <c r="D92" s="221"/>
      <c r="E92" s="222" t="s">
        <v>2675</v>
      </c>
      <c r="F92" s="223" t="s">
        <v>2676</v>
      </c>
      <c r="G92" s="221" t="s">
        <v>304</v>
      </c>
      <c r="H92" s="224">
        <v>3</v>
      </c>
      <c r="I92" s="225"/>
      <c r="J92" s="226">
        <f t="shared" si="11"/>
        <v>0</v>
      </c>
      <c r="K92" s="227"/>
      <c r="L92" s="227"/>
      <c r="M92" s="227"/>
      <c r="N92" s="227"/>
      <c r="O92" s="228"/>
      <c r="P92" s="228"/>
      <c r="Q92" s="228"/>
      <c r="R92" s="175"/>
      <c r="S92" s="175"/>
      <c r="T92" s="175"/>
    </row>
    <row r="93" spans="1:20" ht="12" outlineLevel="3">
      <c r="A93" s="218"/>
      <c r="B93" s="219"/>
      <c r="C93" s="220">
        <v>8</v>
      </c>
      <c r="D93" s="221"/>
      <c r="E93" s="222" t="s">
        <v>2677</v>
      </c>
      <c r="F93" s="223" t="s">
        <v>2678</v>
      </c>
      <c r="G93" s="221" t="s">
        <v>304</v>
      </c>
      <c r="H93" s="224">
        <v>2</v>
      </c>
      <c r="I93" s="225"/>
      <c r="J93" s="226">
        <f t="shared" si="11"/>
        <v>0</v>
      </c>
      <c r="K93" s="227"/>
      <c r="L93" s="227"/>
      <c r="M93" s="227"/>
      <c r="N93" s="227"/>
      <c r="O93" s="228"/>
      <c r="P93" s="228"/>
      <c r="Q93" s="228"/>
      <c r="R93" s="175"/>
      <c r="S93" s="175"/>
      <c r="T93" s="175"/>
    </row>
    <row r="94" spans="1:20" ht="12" outlineLevel="3">
      <c r="A94" s="218"/>
      <c r="B94" s="219"/>
      <c r="C94" s="220">
        <v>9</v>
      </c>
      <c r="D94" s="221"/>
      <c r="E94" s="222" t="s">
        <v>2679</v>
      </c>
      <c r="F94" s="223" t="s">
        <v>2680</v>
      </c>
      <c r="G94" s="221" t="s">
        <v>304</v>
      </c>
      <c r="H94" s="224">
        <v>2</v>
      </c>
      <c r="I94" s="225"/>
      <c r="J94" s="226">
        <f t="shared" si="11"/>
        <v>0</v>
      </c>
      <c r="K94" s="227"/>
      <c r="L94" s="227"/>
      <c r="M94" s="227"/>
      <c r="N94" s="227"/>
      <c r="O94" s="228"/>
      <c r="P94" s="228"/>
      <c r="Q94" s="228"/>
      <c r="R94" s="175"/>
      <c r="S94" s="175"/>
      <c r="T94" s="175"/>
    </row>
    <row r="95" spans="1:20" ht="12" outlineLevel="3">
      <c r="A95" s="218"/>
      <c r="B95" s="219"/>
      <c r="C95" s="220">
        <v>10</v>
      </c>
      <c r="D95" s="221"/>
      <c r="E95" s="222" t="s">
        <v>2681</v>
      </c>
      <c r="F95" s="223" t="s">
        <v>2682</v>
      </c>
      <c r="G95" s="221" t="s">
        <v>304</v>
      </c>
      <c r="H95" s="224">
        <v>2</v>
      </c>
      <c r="I95" s="225"/>
      <c r="J95" s="226">
        <f t="shared" si="11"/>
        <v>0</v>
      </c>
      <c r="K95" s="227"/>
      <c r="L95" s="227"/>
      <c r="M95" s="227"/>
      <c r="N95" s="227"/>
      <c r="O95" s="228"/>
      <c r="P95" s="228"/>
      <c r="Q95" s="228"/>
      <c r="R95" s="175"/>
      <c r="S95" s="175"/>
      <c r="T95" s="175"/>
    </row>
    <row r="96" spans="1:20" ht="12" outlineLevel="3">
      <c r="A96" s="218"/>
      <c r="B96" s="219"/>
      <c r="C96" s="220">
        <v>11</v>
      </c>
      <c r="D96" s="221"/>
      <c r="E96" s="222" t="s">
        <v>2683</v>
      </c>
      <c r="F96" s="223" t="s">
        <v>2684</v>
      </c>
      <c r="G96" s="221" t="s">
        <v>304</v>
      </c>
      <c r="H96" s="224">
        <v>2</v>
      </c>
      <c r="I96" s="225"/>
      <c r="J96" s="226">
        <f t="shared" si="11"/>
        <v>0</v>
      </c>
      <c r="K96" s="227"/>
      <c r="L96" s="227"/>
      <c r="M96" s="227"/>
      <c r="N96" s="227"/>
      <c r="O96" s="228"/>
      <c r="P96" s="228"/>
      <c r="Q96" s="228"/>
      <c r="R96" s="175"/>
      <c r="S96" s="175"/>
      <c r="T96" s="175"/>
    </row>
    <row r="97" spans="1:20" ht="12" outlineLevel="3">
      <c r="A97" s="218"/>
      <c r="B97" s="219"/>
      <c r="C97" s="220">
        <v>12</v>
      </c>
      <c r="D97" s="221"/>
      <c r="E97" s="222" t="s">
        <v>2685</v>
      </c>
      <c r="F97" s="223" t="s">
        <v>2686</v>
      </c>
      <c r="G97" s="221" t="s">
        <v>304</v>
      </c>
      <c r="H97" s="224">
        <v>2</v>
      </c>
      <c r="I97" s="225"/>
      <c r="J97" s="226">
        <f t="shared" si="11"/>
        <v>0</v>
      </c>
      <c r="K97" s="227"/>
      <c r="L97" s="227"/>
      <c r="M97" s="227"/>
      <c r="N97" s="227"/>
      <c r="O97" s="228"/>
      <c r="P97" s="228"/>
      <c r="Q97" s="228"/>
      <c r="R97" s="175"/>
      <c r="S97" s="175"/>
      <c r="T97" s="175"/>
    </row>
    <row r="98" spans="1:20" ht="12" outlineLevel="3">
      <c r="A98" s="218"/>
      <c r="B98" s="219"/>
      <c r="C98" s="220">
        <v>13</v>
      </c>
      <c r="D98" s="221"/>
      <c r="E98" s="222" t="s">
        <v>2687</v>
      </c>
      <c r="F98" s="223" t="s">
        <v>2688</v>
      </c>
      <c r="G98" s="221" t="s">
        <v>304</v>
      </c>
      <c r="H98" s="224">
        <v>1</v>
      </c>
      <c r="I98" s="225"/>
      <c r="J98" s="226">
        <f t="shared" si="11"/>
        <v>0</v>
      </c>
      <c r="K98" s="227"/>
      <c r="L98" s="227"/>
      <c r="M98" s="227"/>
      <c r="N98" s="227"/>
      <c r="O98" s="228"/>
      <c r="P98" s="228"/>
      <c r="Q98" s="228"/>
      <c r="R98" s="175"/>
      <c r="S98" s="175"/>
      <c r="T98" s="175"/>
    </row>
    <row r="99" spans="1:20" ht="12" outlineLevel="3">
      <c r="A99" s="218"/>
      <c r="B99" s="219"/>
      <c r="C99" s="220">
        <v>14</v>
      </c>
      <c r="D99" s="221"/>
      <c r="E99" s="222" t="s">
        <v>2689</v>
      </c>
      <c r="F99" s="223" t="s">
        <v>2690</v>
      </c>
      <c r="G99" s="221" t="s">
        <v>304</v>
      </c>
      <c r="H99" s="224">
        <v>4</v>
      </c>
      <c r="I99" s="225"/>
      <c r="J99" s="226">
        <f t="shared" si="11"/>
        <v>0</v>
      </c>
      <c r="K99" s="227"/>
      <c r="L99" s="227"/>
      <c r="M99" s="227"/>
      <c r="N99" s="227"/>
      <c r="O99" s="228"/>
      <c r="P99" s="228"/>
      <c r="Q99" s="228"/>
      <c r="R99" s="175"/>
      <c r="S99" s="175"/>
      <c r="T99" s="175"/>
    </row>
    <row r="100" spans="1:20" ht="12" outlineLevel="3">
      <c r="A100" s="218"/>
      <c r="B100" s="219"/>
      <c r="C100" s="220">
        <v>15</v>
      </c>
      <c r="D100" s="221"/>
      <c r="E100" s="222" t="s">
        <v>2691</v>
      </c>
      <c r="F100" s="223" t="s">
        <v>2692</v>
      </c>
      <c r="G100" s="221" t="s">
        <v>304</v>
      </c>
      <c r="H100" s="224">
        <v>2</v>
      </c>
      <c r="I100" s="225"/>
      <c r="J100" s="226">
        <f t="shared" si="11"/>
        <v>0</v>
      </c>
      <c r="K100" s="227"/>
      <c r="L100" s="227"/>
      <c r="M100" s="227"/>
      <c r="N100" s="227"/>
      <c r="O100" s="228"/>
      <c r="P100" s="228"/>
      <c r="Q100" s="228"/>
      <c r="R100" s="175"/>
      <c r="S100" s="175"/>
      <c r="T100" s="175"/>
    </row>
    <row r="101" spans="1:20" ht="12" outlineLevel="3">
      <c r="A101" s="218"/>
      <c r="B101" s="219"/>
      <c r="C101" s="220">
        <v>16</v>
      </c>
      <c r="D101" s="221"/>
      <c r="E101" s="222" t="s">
        <v>2693</v>
      </c>
      <c r="F101" s="223" t="s">
        <v>2694</v>
      </c>
      <c r="G101" s="221" t="s">
        <v>304</v>
      </c>
      <c r="H101" s="224">
        <v>1</v>
      </c>
      <c r="I101" s="225"/>
      <c r="J101" s="226">
        <f t="shared" si="11"/>
        <v>0</v>
      </c>
      <c r="K101" s="227"/>
      <c r="L101" s="227"/>
      <c r="M101" s="227"/>
      <c r="N101" s="227"/>
      <c r="O101" s="228"/>
      <c r="P101" s="228"/>
      <c r="Q101" s="228"/>
      <c r="R101" s="175"/>
      <c r="S101" s="175"/>
      <c r="T101" s="175"/>
    </row>
    <row r="102" spans="1:20" ht="12" outlineLevel="3">
      <c r="A102" s="218"/>
      <c r="B102" s="219"/>
      <c r="C102" s="220">
        <v>17</v>
      </c>
      <c r="D102" s="221"/>
      <c r="E102" s="222" t="s">
        <v>2695</v>
      </c>
      <c r="F102" s="223" t="s">
        <v>2696</v>
      </c>
      <c r="G102" s="221" t="s">
        <v>304</v>
      </c>
      <c r="H102" s="224">
        <v>1</v>
      </c>
      <c r="I102" s="225"/>
      <c r="J102" s="226">
        <f t="shared" si="11"/>
        <v>0</v>
      </c>
      <c r="K102" s="227"/>
      <c r="L102" s="227"/>
      <c r="M102" s="227"/>
      <c r="N102" s="227"/>
      <c r="O102" s="228"/>
      <c r="P102" s="228"/>
      <c r="Q102" s="228"/>
      <c r="R102" s="175"/>
      <c r="S102" s="175"/>
      <c r="T102" s="175"/>
    </row>
    <row r="103" spans="1:20" ht="12" outlineLevel="3">
      <c r="A103" s="218"/>
      <c r="B103" s="219"/>
      <c r="C103" s="220">
        <v>18</v>
      </c>
      <c r="D103" s="221"/>
      <c r="E103" s="222" t="s">
        <v>2697</v>
      </c>
      <c r="F103" s="223" t="s">
        <v>2698</v>
      </c>
      <c r="G103" s="221" t="s">
        <v>304</v>
      </c>
      <c r="H103" s="224">
        <v>2</v>
      </c>
      <c r="I103" s="225"/>
      <c r="J103" s="226">
        <f t="shared" si="11"/>
        <v>0</v>
      </c>
      <c r="K103" s="227"/>
      <c r="L103" s="227"/>
      <c r="M103" s="227"/>
      <c r="N103" s="227"/>
      <c r="O103" s="228"/>
      <c r="P103" s="228"/>
      <c r="Q103" s="228"/>
      <c r="R103" s="175"/>
      <c r="S103" s="175"/>
      <c r="T103" s="175"/>
    </row>
    <row r="104" spans="1:20" ht="12" outlineLevel="3">
      <c r="A104" s="218"/>
      <c r="B104" s="219"/>
      <c r="C104" s="220">
        <v>19</v>
      </c>
      <c r="D104" s="221"/>
      <c r="E104" s="222" t="s">
        <v>2699</v>
      </c>
      <c r="F104" s="223" t="s">
        <v>2700</v>
      </c>
      <c r="G104" s="221" t="s">
        <v>304</v>
      </c>
      <c r="H104" s="224">
        <v>2</v>
      </c>
      <c r="I104" s="225"/>
      <c r="J104" s="226">
        <f t="shared" si="11"/>
        <v>0</v>
      </c>
      <c r="K104" s="227"/>
      <c r="L104" s="227"/>
      <c r="M104" s="227"/>
      <c r="N104" s="227"/>
      <c r="O104" s="228"/>
      <c r="P104" s="228"/>
      <c r="Q104" s="228"/>
      <c r="R104" s="175"/>
      <c r="S104" s="175"/>
      <c r="T104" s="175"/>
    </row>
    <row r="105" spans="1:20" ht="12" outlineLevel="3">
      <c r="A105" s="218"/>
      <c r="B105" s="219"/>
      <c r="C105" s="220">
        <v>20</v>
      </c>
      <c r="D105" s="221"/>
      <c r="E105" s="222" t="s">
        <v>2701</v>
      </c>
      <c r="F105" s="223" t="s">
        <v>2702</v>
      </c>
      <c r="G105" s="221" t="s">
        <v>304</v>
      </c>
      <c r="H105" s="224">
        <v>3</v>
      </c>
      <c r="I105" s="225"/>
      <c r="J105" s="226">
        <f t="shared" si="11"/>
        <v>0</v>
      </c>
      <c r="K105" s="227"/>
      <c r="L105" s="227"/>
      <c r="M105" s="227"/>
      <c r="N105" s="227"/>
      <c r="O105" s="228"/>
      <c r="P105" s="228"/>
      <c r="Q105" s="228"/>
      <c r="R105" s="175"/>
      <c r="S105" s="175"/>
      <c r="T105" s="175"/>
    </row>
    <row r="106" spans="1:20" ht="12" outlineLevel="3">
      <c r="A106" s="218"/>
      <c r="B106" s="219"/>
      <c r="C106" s="220">
        <v>21</v>
      </c>
      <c r="D106" s="221"/>
      <c r="E106" s="222" t="s">
        <v>2703</v>
      </c>
      <c r="F106" s="223" t="s">
        <v>2704</v>
      </c>
      <c r="G106" s="221" t="s">
        <v>304</v>
      </c>
      <c r="H106" s="224">
        <v>3</v>
      </c>
      <c r="I106" s="225"/>
      <c r="J106" s="226">
        <f t="shared" si="11"/>
        <v>0</v>
      </c>
      <c r="K106" s="227"/>
      <c r="L106" s="227"/>
      <c r="M106" s="227"/>
      <c r="N106" s="227"/>
      <c r="O106" s="228"/>
      <c r="P106" s="228"/>
      <c r="Q106" s="228"/>
      <c r="R106" s="175"/>
      <c r="S106" s="175"/>
      <c r="T106" s="175"/>
    </row>
    <row r="107" spans="1:20" ht="12" outlineLevel="3">
      <c r="A107" s="218"/>
      <c r="B107" s="219"/>
      <c r="C107" s="220">
        <v>22</v>
      </c>
      <c r="D107" s="221"/>
      <c r="E107" s="222" t="s">
        <v>2705</v>
      </c>
      <c r="F107" s="223" t="s">
        <v>2706</v>
      </c>
      <c r="G107" s="221" t="s">
        <v>304</v>
      </c>
      <c r="H107" s="224">
        <v>1</v>
      </c>
      <c r="I107" s="225"/>
      <c r="J107" s="226">
        <f t="shared" si="11"/>
        <v>0</v>
      </c>
      <c r="K107" s="227"/>
      <c r="L107" s="227"/>
      <c r="M107" s="227"/>
      <c r="N107" s="227"/>
      <c r="O107" s="228"/>
      <c r="P107" s="228"/>
      <c r="Q107" s="228"/>
      <c r="R107" s="175"/>
      <c r="S107" s="175"/>
      <c r="T107" s="175"/>
    </row>
    <row r="108" spans="1:20" ht="12" outlineLevel="3">
      <c r="A108" s="218"/>
      <c r="B108" s="219"/>
      <c r="C108" s="220">
        <v>23</v>
      </c>
      <c r="D108" s="221"/>
      <c r="E108" s="222" t="s">
        <v>2707</v>
      </c>
      <c r="F108" s="223" t="s">
        <v>2708</v>
      </c>
      <c r="G108" s="221" t="s">
        <v>304</v>
      </c>
      <c r="H108" s="224">
        <v>1</v>
      </c>
      <c r="I108" s="225"/>
      <c r="J108" s="226">
        <f t="shared" si="11"/>
        <v>0</v>
      </c>
      <c r="K108" s="227"/>
      <c r="L108" s="227"/>
      <c r="M108" s="227"/>
      <c r="N108" s="227"/>
      <c r="O108" s="228"/>
      <c r="P108" s="228"/>
      <c r="Q108" s="228"/>
      <c r="R108" s="175"/>
      <c r="S108" s="175"/>
      <c r="T108" s="175"/>
    </row>
    <row r="109" spans="1:20" ht="12" outlineLevel="3">
      <c r="A109" s="218"/>
      <c r="B109" s="219"/>
      <c r="C109" s="220">
        <v>24</v>
      </c>
      <c r="D109" s="221"/>
      <c r="E109" s="222" t="s">
        <v>2709</v>
      </c>
      <c r="F109" s="223" t="s">
        <v>2710</v>
      </c>
      <c r="G109" s="221" t="s">
        <v>304</v>
      </c>
      <c r="H109" s="224">
        <v>1</v>
      </c>
      <c r="I109" s="225"/>
      <c r="J109" s="226">
        <f t="shared" si="11"/>
        <v>0</v>
      </c>
      <c r="K109" s="227"/>
      <c r="L109" s="227"/>
      <c r="M109" s="227"/>
      <c r="N109" s="227"/>
      <c r="O109" s="228"/>
      <c r="P109" s="228"/>
      <c r="Q109" s="228"/>
      <c r="R109" s="175"/>
      <c r="S109" s="175"/>
      <c r="T109" s="175"/>
    </row>
    <row r="110" spans="1:20" ht="12" outlineLevel="3">
      <c r="A110" s="218"/>
      <c r="B110" s="219"/>
      <c r="C110" s="220">
        <v>25</v>
      </c>
      <c r="D110" s="221"/>
      <c r="E110" s="222" t="s">
        <v>2711</v>
      </c>
      <c r="F110" s="223" t="s">
        <v>2712</v>
      </c>
      <c r="G110" s="221" t="s">
        <v>304</v>
      </c>
      <c r="H110" s="224">
        <v>1</v>
      </c>
      <c r="I110" s="225"/>
      <c r="J110" s="226">
        <f t="shared" si="11"/>
        <v>0</v>
      </c>
      <c r="K110" s="227"/>
      <c r="L110" s="227"/>
      <c r="M110" s="227"/>
      <c r="N110" s="227"/>
      <c r="O110" s="228"/>
      <c r="P110" s="228"/>
      <c r="Q110" s="228"/>
      <c r="R110" s="175"/>
      <c r="S110" s="175"/>
      <c r="T110" s="175"/>
    </row>
    <row r="111" spans="1:20" outlineLevel="1"/>
  </sheetData>
  <mergeCells count="2">
    <mergeCell ref="F2:J2"/>
    <mergeCell ref="F3:J3"/>
  </mergeCells>
  <pageMargins left="0.70866141732283472" right="0.70866141732283472" top="0.78740157480314965" bottom="0.78740157480314965" header="0.31496062992125984" footer="0.31496062992125984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CAC64-86F5-486D-8CA6-FF18728B00C5}">
  <sheetPr>
    <outlinePr summaryBelow="0" summaryRight="0"/>
    <pageSetUpPr fitToPage="1"/>
  </sheetPr>
  <dimension ref="A1:S241"/>
  <sheetViews>
    <sheetView topLeftCell="C1" zoomScaleNormal="100" workbookViewId="0">
      <selection activeCell="B20" sqref="B20"/>
    </sheetView>
  </sheetViews>
  <sheetFormatPr defaultColWidth="9.140625"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1.5703125" style="161" customWidth="1"/>
    <col min="6" max="6" width="69.140625" style="161" customWidth="1"/>
    <col min="7" max="7" width="6.5703125" style="161" customWidth="1"/>
    <col min="8" max="8" width="10" style="161" bestFit="1" customWidth="1"/>
    <col min="9" max="9" width="11" style="161" bestFit="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6384" width="9.140625" style="161"/>
  </cols>
  <sheetData>
    <row r="1" spans="1:19" ht="15.75">
      <c r="F1" s="162"/>
    </row>
    <row r="2" spans="1:19" ht="18">
      <c r="F2" s="347" t="s">
        <v>2280</v>
      </c>
      <c r="G2" s="347"/>
      <c r="H2" s="347"/>
      <c r="I2" s="347"/>
    </row>
    <row r="3" spans="1:19" ht="15.75">
      <c r="F3" s="348" t="s">
        <v>2281</v>
      </c>
      <c r="G3" s="348"/>
      <c r="H3" s="348"/>
      <c r="I3" s="348"/>
    </row>
    <row r="4" spans="1:19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R4" s="168"/>
    </row>
    <row r="5" spans="1:19" ht="11.25">
      <c r="A5" s="176"/>
      <c r="B5" s="177"/>
      <c r="C5" s="177" t="s">
        <v>2</v>
      </c>
      <c r="D5" s="178" t="s">
        <v>3</v>
      </c>
      <c r="E5" s="178" t="s">
        <v>4</v>
      </c>
      <c r="F5" s="178" t="s">
        <v>1</v>
      </c>
      <c r="G5" s="178" t="s">
        <v>5</v>
      </c>
      <c r="H5" s="179" t="s">
        <v>6</v>
      </c>
      <c r="I5" s="250" t="s">
        <v>15</v>
      </c>
      <c r="J5" s="181" t="s">
        <v>7</v>
      </c>
      <c r="K5" s="179" t="s">
        <v>8</v>
      </c>
      <c r="L5" s="179" t="s">
        <v>9</v>
      </c>
      <c r="M5" s="179" t="s">
        <v>10</v>
      </c>
      <c r="N5" s="179" t="s">
        <v>11</v>
      </c>
      <c r="O5" s="181" t="s">
        <v>12</v>
      </c>
      <c r="P5" s="181" t="s">
        <v>0</v>
      </c>
      <c r="Q5" s="181" t="s">
        <v>13</v>
      </c>
      <c r="R5" s="175"/>
    </row>
    <row r="6" spans="1:19" ht="7.5" customHeight="1">
      <c r="B6" s="163"/>
      <c r="C6" s="163"/>
      <c r="D6" s="164"/>
      <c r="E6" s="164"/>
      <c r="F6" s="164"/>
      <c r="G6" s="164"/>
      <c r="H6" s="165"/>
      <c r="I6" s="166"/>
      <c r="J6" s="167"/>
      <c r="K6" s="165"/>
      <c r="L6" s="165"/>
      <c r="M6" s="165"/>
      <c r="N6" s="165"/>
      <c r="O6" s="167"/>
      <c r="P6" s="167"/>
      <c r="Q6" s="167"/>
    </row>
    <row r="7" spans="1:19" ht="15.75">
      <c r="A7" s="182" t="s">
        <v>16</v>
      </c>
      <c r="B7" s="183">
        <v>1</v>
      </c>
      <c r="C7" s="184"/>
      <c r="D7" s="185" t="s">
        <v>76</v>
      </c>
      <c r="E7" s="185"/>
      <c r="F7" s="186" t="s">
        <v>2279</v>
      </c>
      <c r="G7" s="187"/>
      <c r="H7" s="188"/>
      <c r="I7" s="189"/>
      <c r="J7" s="251">
        <f>J8</f>
        <v>0</v>
      </c>
      <c r="K7" s="191"/>
      <c r="L7" s="192">
        <f>SUBTOTAL(9,L8:L13)</f>
        <v>0</v>
      </c>
      <c r="M7" s="191"/>
      <c r="N7" s="192">
        <f>SUBTOTAL(9,N8:N13)</f>
        <v>0</v>
      </c>
      <c r="O7" s="193"/>
      <c r="P7" s="194">
        <f>SUBTOTAL(9,P8:P13)</f>
        <v>0</v>
      </c>
      <c r="Q7" s="194">
        <f>SUBTOTAL(9,Q8:Q13)</f>
        <v>0</v>
      </c>
      <c r="R7" s="175"/>
      <c r="S7" s="175"/>
    </row>
    <row r="8" spans="1:19" ht="15" outlineLevel="1">
      <c r="A8" s="195" t="s">
        <v>17</v>
      </c>
      <c r="B8" s="196">
        <v>2</v>
      </c>
      <c r="C8" s="197"/>
      <c r="D8" s="198" t="s">
        <v>77</v>
      </c>
      <c r="E8" s="198"/>
      <c r="F8" s="199" t="s">
        <v>2829</v>
      </c>
      <c r="G8" s="200"/>
      <c r="H8" s="201"/>
      <c r="I8" s="202"/>
      <c r="J8" s="252">
        <f>J12</f>
        <v>0</v>
      </c>
      <c r="K8" s="204"/>
      <c r="L8" s="205" t="e">
        <f>SUBTOTAL(9,#REF!)</f>
        <v>#REF!</v>
      </c>
      <c r="M8" s="204"/>
      <c r="N8" s="205" t="e">
        <f>SUBTOTAL(9,#REF!)</f>
        <v>#REF!</v>
      </c>
      <c r="O8" s="206"/>
      <c r="P8" s="207" t="e">
        <f>SUBTOTAL(9,#REF!)</f>
        <v>#REF!</v>
      </c>
      <c r="Q8" s="207" t="e">
        <f>SUBTOTAL(9,#REF!)</f>
        <v>#REF!</v>
      </c>
      <c r="R8" s="175"/>
      <c r="S8" s="175"/>
    </row>
    <row r="9" spans="1:19" ht="15" outlineLevel="1">
      <c r="A9" s="195"/>
      <c r="B9" s="196"/>
      <c r="C9" s="197"/>
      <c r="D9" s="198"/>
      <c r="E9" s="198"/>
      <c r="F9" s="199"/>
      <c r="G9" s="200"/>
      <c r="H9" s="201"/>
      <c r="I9" s="202"/>
      <c r="J9" s="203"/>
      <c r="K9" s="204"/>
      <c r="L9" s="205"/>
      <c r="M9" s="204"/>
      <c r="N9" s="205"/>
      <c r="O9" s="206"/>
      <c r="P9" s="207"/>
      <c r="Q9" s="207"/>
      <c r="R9" s="175"/>
      <c r="S9" s="175"/>
    </row>
    <row r="10" spans="1:19" ht="15" outlineLevel="1">
      <c r="A10" s="195"/>
      <c r="B10" s="196"/>
      <c r="C10" s="197"/>
      <c r="D10" s="198"/>
      <c r="E10" s="198"/>
      <c r="F10" s="199" t="s">
        <v>2830</v>
      </c>
      <c r="G10" s="200"/>
      <c r="H10" s="201"/>
      <c r="I10" s="202"/>
      <c r="J10" s="203"/>
      <c r="K10" s="204"/>
      <c r="L10" s="205"/>
      <c r="M10" s="204"/>
      <c r="N10" s="205"/>
      <c r="O10" s="206"/>
      <c r="P10" s="207"/>
      <c r="Q10" s="207"/>
      <c r="R10" s="175"/>
      <c r="S10" s="175"/>
    </row>
    <row r="11" spans="1:19" ht="15" outlineLevel="1">
      <c r="A11" s="195"/>
      <c r="B11" s="196"/>
      <c r="C11" s="197"/>
      <c r="D11" s="198"/>
      <c r="E11" s="198"/>
      <c r="F11" s="199"/>
      <c r="G11" s="200"/>
      <c r="H11" s="253"/>
      <c r="I11" s="254"/>
      <c r="J11" s="255"/>
      <c r="K11" s="204"/>
      <c r="L11" s="205"/>
      <c r="M11" s="204"/>
      <c r="N11" s="205"/>
      <c r="O11" s="206"/>
      <c r="P11" s="207"/>
      <c r="Q11" s="207"/>
      <c r="R11" s="175"/>
      <c r="S11" s="175"/>
    </row>
    <row r="12" spans="1:19" s="269" customFormat="1" ht="12" outlineLevel="2">
      <c r="A12" s="256" t="s">
        <v>2838</v>
      </c>
      <c r="B12" s="257">
        <v>3</v>
      </c>
      <c r="C12" s="258"/>
      <c r="D12" s="259" t="s">
        <v>78</v>
      </c>
      <c r="E12" s="259"/>
      <c r="F12" s="260" t="s">
        <v>2839</v>
      </c>
      <c r="G12" s="259"/>
      <c r="H12" s="261"/>
      <c r="I12" s="262"/>
      <c r="J12" s="263">
        <f>SUM(J13:J240)</f>
        <v>0</v>
      </c>
      <c r="K12" s="264"/>
      <c r="L12" s="265">
        <f>SUBTOTAL(9,L13:L227)</f>
        <v>2.6819300000000008</v>
      </c>
      <c r="M12" s="264"/>
      <c r="N12" s="265">
        <f>SUBTOTAL(9,N13:N227)</f>
        <v>6.6000000000000003E-2</v>
      </c>
      <c r="O12" s="266"/>
      <c r="P12" s="267">
        <f>SUBTOTAL(9,P13:P227)</f>
        <v>0</v>
      </c>
      <c r="Q12" s="267">
        <f>SUBTOTAL(9,Q13:Q227)</f>
        <v>0</v>
      </c>
      <c r="R12" s="268"/>
      <c r="S12" s="268"/>
    </row>
    <row r="13" spans="1:19" s="269" customFormat="1" ht="12" outlineLevel="3">
      <c r="A13" s="270"/>
      <c r="B13" s="271"/>
      <c r="C13" s="272">
        <v>1</v>
      </c>
      <c r="D13" s="273" t="s">
        <v>79</v>
      </c>
      <c r="E13" s="307" t="s">
        <v>2840</v>
      </c>
      <c r="F13" s="308" t="s">
        <v>2841</v>
      </c>
      <c r="G13" s="309"/>
      <c r="H13" s="310"/>
      <c r="I13" s="311"/>
      <c r="J13" s="312"/>
      <c r="K13" s="274"/>
      <c r="L13" s="275">
        <f t="shared" ref="L13:L77" si="0">H13*K13</f>
        <v>0</v>
      </c>
      <c r="M13" s="275"/>
      <c r="N13" s="275">
        <f t="shared" ref="N13:N77" si="1">H13*M13</f>
        <v>0</v>
      </c>
      <c r="O13" s="276">
        <v>21</v>
      </c>
      <c r="P13" s="276">
        <f t="shared" ref="P13:P77" si="2">J13*(O13/100)</f>
        <v>0</v>
      </c>
      <c r="Q13" s="276">
        <f t="shared" ref="Q13:Q77" si="3">J13+P13</f>
        <v>0</v>
      </c>
      <c r="R13" s="268"/>
      <c r="S13" s="268"/>
    </row>
    <row r="14" spans="1:19" s="269" customFormat="1" ht="24" outlineLevel="3">
      <c r="A14" s="270"/>
      <c r="B14" s="271"/>
      <c r="C14" s="272">
        <v>2</v>
      </c>
      <c r="D14" s="273" t="s">
        <v>79</v>
      </c>
      <c r="E14" s="277" t="s">
        <v>2842</v>
      </c>
      <c r="F14" s="278" t="s">
        <v>2843</v>
      </c>
      <c r="G14" s="273" t="s">
        <v>304</v>
      </c>
      <c r="H14" s="279">
        <v>21</v>
      </c>
      <c r="I14" s="311"/>
      <c r="J14" s="280">
        <f t="shared" ref="J14:J78" si="4">H14*I14</f>
        <v>0</v>
      </c>
      <c r="K14" s="274"/>
      <c r="L14" s="275">
        <f t="shared" si="0"/>
        <v>0</v>
      </c>
      <c r="M14" s="275"/>
      <c r="N14" s="275">
        <f t="shared" si="1"/>
        <v>0</v>
      </c>
      <c r="O14" s="276">
        <v>21</v>
      </c>
      <c r="P14" s="276">
        <f t="shared" si="2"/>
        <v>0</v>
      </c>
      <c r="Q14" s="276">
        <f t="shared" si="3"/>
        <v>0</v>
      </c>
      <c r="R14" s="268"/>
      <c r="S14" s="268"/>
    </row>
    <row r="15" spans="1:19" s="269" customFormat="1" ht="12" outlineLevel="3">
      <c r="A15" s="270"/>
      <c r="B15" s="271"/>
      <c r="C15" s="272">
        <v>3</v>
      </c>
      <c r="D15" s="273" t="s">
        <v>123</v>
      </c>
      <c r="E15" s="277" t="s">
        <v>2844</v>
      </c>
      <c r="F15" s="278" t="s">
        <v>2845</v>
      </c>
      <c r="G15" s="273" t="s">
        <v>304</v>
      </c>
      <c r="H15" s="279">
        <v>21</v>
      </c>
      <c r="I15" s="311"/>
      <c r="J15" s="280">
        <f t="shared" si="4"/>
        <v>0</v>
      </c>
      <c r="K15" s="274">
        <v>4.0000000000000003E-5</v>
      </c>
      <c r="L15" s="275">
        <f t="shared" si="0"/>
        <v>8.4000000000000003E-4</v>
      </c>
      <c r="M15" s="275"/>
      <c r="N15" s="275">
        <f t="shared" si="1"/>
        <v>0</v>
      </c>
      <c r="O15" s="276">
        <v>21</v>
      </c>
      <c r="P15" s="276">
        <f t="shared" si="2"/>
        <v>0</v>
      </c>
      <c r="Q15" s="276">
        <f t="shared" si="3"/>
        <v>0</v>
      </c>
      <c r="R15" s="268"/>
      <c r="S15" s="268"/>
    </row>
    <row r="16" spans="1:19" s="269" customFormat="1" ht="12" outlineLevel="3">
      <c r="A16" s="270"/>
      <c r="B16" s="271"/>
      <c r="C16" s="272">
        <v>4</v>
      </c>
      <c r="D16" s="273" t="s">
        <v>79</v>
      </c>
      <c r="E16" s="277" t="s">
        <v>2846</v>
      </c>
      <c r="F16" s="278" t="s">
        <v>2847</v>
      </c>
      <c r="G16" s="273" t="s">
        <v>304</v>
      </c>
      <c r="H16" s="279">
        <v>9</v>
      </c>
      <c r="I16" s="311"/>
      <c r="J16" s="280">
        <f t="shared" si="4"/>
        <v>0</v>
      </c>
      <c r="K16" s="274"/>
      <c r="L16" s="275">
        <f t="shared" si="0"/>
        <v>0</v>
      </c>
      <c r="M16" s="275"/>
      <c r="N16" s="275">
        <f t="shared" si="1"/>
        <v>0</v>
      </c>
      <c r="O16" s="276">
        <v>21</v>
      </c>
      <c r="P16" s="276">
        <f t="shared" si="2"/>
        <v>0</v>
      </c>
      <c r="Q16" s="276">
        <f t="shared" si="3"/>
        <v>0</v>
      </c>
      <c r="R16" s="268"/>
      <c r="S16" s="268"/>
    </row>
    <row r="17" spans="1:19" s="269" customFormat="1" ht="12" outlineLevel="3">
      <c r="A17" s="270"/>
      <c r="B17" s="271"/>
      <c r="C17" s="272">
        <v>5</v>
      </c>
      <c r="D17" s="273" t="s">
        <v>123</v>
      </c>
      <c r="E17" s="277" t="s">
        <v>2848</v>
      </c>
      <c r="F17" s="278" t="s">
        <v>2849</v>
      </c>
      <c r="G17" s="273" t="s">
        <v>304</v>
      </c>
      <c r="H17" s="279">
        <v>9</v>
      </c>
      <c r="I17" s="311"/>
      <c r="J17" s="280">
        <f t="shared" si="4"/>
        <v>0</v>
      </c>
      <c r="K17" s="274">
        <v>5.0000000000000002E-5</v>
      </c>
      <c r="L17" s="275">
        <f t="shared" si="0"/>
        <v>4.5000000000000004E-4</v>
      </c>
      <c r="M17" s="275"/>
      <c r="N17" s="275">
        <f t="shared" si="1"/>
        <v>0</v>
      </c>
      <c r="O17" s="276">
        <v>21</v>
      </c>
      <c r="P17" s="276">
        <f t="shared" si="2"/>
        <v>0</v>
      </c>
      <c r="Q17" s="276">
        <f t="shared" si="3"/>
        <v>0</v>
      </c>
      <c r="R17" s="268"/>
      <c r="S17" s="268"/>
    </row>
    <row r="18" spans="1:19" s="269" customFormat="1" ht="12" outlineLevel="3">
      <c r="A18" s="270"/>
      <c r="B18" s="271"/>
      <c r="C18" s="272">
        <v>6</v>
      </c>
      <c r="D18" s="273" t="s">
        <v>79</v>
      </c>
      <c r="E18" s="277" t="s">
        <v>2850</v>
      </c>
      <c r="F18" s="278" t="s">
        <v>2851</v>
      </c>
      <c r="G18" s="273" t="s">
        <v>304</v>
      </c>
      <c r="H18" s="279">
        <v>8</v>
      </c>
      <c r="I18" s="311"/>
      <c r="J18" s="280">
        <f t="shared" si="4"/>
        <v>0</v>
      </c>
      <c r="K18" s="274"/>
      <c r="L18" s="275">
        <f t="shared" si="0"/>
        <v>0</v>
      </c>
      <c r="M18" s="275"/>
      <c r="N18" s="275">
        <f t="shared" si="1"/>
        <v>0</v>
      </c>
      <c r="O18" s="276">
        <v>21</v>
      </c>
      <c r="P18" s="276">
        <f t="shared" si="2"/>
        <v>0</v>
      </c>
      <c r="Q18" s="276">
        <f t="shared" si="3"/>
        <v>0</v>
      </c>
      <c r="R18" s="268"/>
      <c r="S18" s="268"/>
    </row>
    <row r="19" spans="1:19" s="269" customFormat="1" ht="12" outlineLevel="3">
      <c r="A19" s="270"/>
      <c r="B19" s="271"/>
      <c r="C19" s="272">
        <v>7</v>
      </c>
      <c r="D19" s="273" t="s">
        <v>123</v>
      </c>
      <c r="E19" s="277" t="s">
        <v>2852</v>
      </c>
      <c r="F19" s="278" t="s">
        <v>2853</v>
      </c>
      <c r="G19" s="273" t="s">
        <v>304</v>
      </c>
      <c r="H19" s="279">
        <v>8</v>
      </c>
      <c r="I19" s="311"/>
      <c r="J19" s="280">
        <f t="shared" si="4"/>
        <v>0</v>
      </c>
      <c r="K19" s="274">
        <v>4.0000000000000003E-5</v>
      </c>
      <c r="L19" s="275">
        <f t="shared" si="0"/>
        <v>3.2000000000000003E-4</v>
      </c>
      <c r="M19" s="275"/>
      <c r="N19" s="275">
        <f t="shared" si="1"/>
        <v>0</v>
      </c>
      <c r="O19" s="276">
        <v>21</v>
      </c>
      <c r="P19" s="276">
        <f t="shared" si="2"/>
        <v>0</v>
      </c>
      <c r="Q19" s="276">
        <f t="shared" si="3"/>
        <v>0</v>
      </c>
      <c r="R19" s="268"/>
      <c r="S19" s="268"/>
    </row>
    <row r="20" spans="1:19" s="269" customFormat="1" ht="12" outlineLevel="3">
      <c r="A20" s="270"/>
      <c r="B20" s="271"/>
      <c r="C20" s="272">
        <v>8</v>
      </c>
      <c r="D20" s="273" t="s">
        <v>79</v>
      </c>
      <c r="E20" s="277" t="s">
        <v>2854</v>
      </c>
      <c r="F20" s="278" t="s">
        <v>2855</v>
      </c>
      <c r="G20" s="273" t="s">
        <v>304</v>
      </c>
      <c r="H20" s="279">
        <v>7</v>
      </c>
      <c r="I20" s="311"/>
      <c r="J20" s="280">
        <f t="shared" si="4"/>
        <v>0</v>
      </c>
      <c r="K20" s="274"/>
      <c r="L20" s="275">
        <f t="shared" si="0"/>
        <v>0</v>
      </c>
      <c r="M20" s="275"/>
      <c r="N20" s="275">
        <f t="shared" si="1"/>
        <v>0</v>
      </c>
      <c r="O20" s="276">
        <v>21</v>
      </c>
      <c r="P20" s="276">
        <f t="shared" si="2"/>
        <v>0</v>
      </c>
      <c r="Q20" s="276">
        <f t="shared" si="3"/>
        <v>0</v>
      </c>
      <c r="R20" s="268"/>
      <c r="S20" s="268"/>
    </row>
    <row r="21" spans="1:19" s="269" customFormat="1" ht="12" outlineLevel="3">
      <c r="A21" s="270"/>
      <c r="B21" s="271"/>
      <c r="C21" s="272">
        <v>9</v>
      </c>
      <c r="D21" s="273" t="s">
        <v>123</v>
      </c>
      <c r="E21" s="277" t="s">
        <v>2856</v>
      </c>
      <c r="F21" s="278" t="s">
        <v>2857</v>
      </c>
      <c r="G21" s="273" t="s">
        <v>304</v>
      </c>
      <c r="H21" s="279">
        <v>7</v>
      </c>
      <c r="I21" s="311"/>
      <c r="J21" s="280">
        <f t="shared" si="4"/>
        <v>0</v>
      </c>
      <c r="K21" s="274">
        <v>6.0000000000000002E-5</v>
      </c>
      <c r="L21" s="275">
        <f t="shared" si="0"/>
        <v>4.2000000000000002E-4</v>
      </c>
      <c r="M21" s="275"/>
      <c r="N21" s="275">
        <f t="shared" si="1"/>
        <v>0</v>
      </c>
      <c r="O21" s="276">
        <v>21</v>
      </c>
      <c r="P21" s="276">
        <f t="shared" si="2"/>
        <v>0</v>
      </c>
      <c r="Q21" s="276">
        <f t="shared" si="3"/>
        <v>0</v>
      </c>
      <c r="R21" s="268"/>
      <c r="S21" s="268"/>
    </row>
    <row r="22" spans="1:19" s="269" customFormat="1" ht="24" outlineLevel="3">
      <c r="A22" s="270"/>
      <c r="B22" s="271"/>
      <c r="C22" s="272">
        <v>10</v>
      </c>
      <c r="D22" s="273" t="s">
        <v>79</v>
      </c>
      <c r="E22" s="277" t="s">
        <v>2858</v>
      </c>
      <c r="F22" s="278" t="s">
        <v>2859</v>
      </c>
      <c r="G22" s="273" t="s">
        <v>304</v>
      </c>
      <c r="H22" s="279">
        <v>14</v>
      </c>
      <c r="I22" s="311"/>
      <c r="J22" s="280">
        <f t="shared" si="4"/>
        <v>0</v>
      </c>
      <c r="K22" s="274"/>
      <c r="L22" s="275">
        <f t="shared" si="0"/>
        <v>0</v>
      </c>
      <c r="M22" s="275"/>
      <c r="N22" s="275">
        <f t="shared" si="1"/>
        <v>0</v>
      </c>
      <c r="O22" s="276">
        <v>21</v>
      </c>
      <c r="P22" s="276">
        <f t="shared" si="2"/>
        <v>0</v>
      </c>
      <c r="Q22" s="276">
        <f t="shared" si="3"/>
        <v>0</v>
      </c>
      <c r="R22" s="268"/>
      <c r="S22" s="268"/>
    </row>
    <row r="23" spans="1:19" s="269" customFormat="1" ht="12" outlineLevel="3">
      <c r="A23" s="270"/>
      <c r="B23" s="271"/>
      <c r="C23" s="272">
        <v>11</v>
      </c>
      <c r="D23" s="273" t="s">
        <v>123</v>
      </c>
      <c r="E23" s="277" t="s">
        <v>2860</v>
      </c>
      <c r="F23" s="278" t="s">
        <v>2861</v>
      </c>
      <c r="G23" s="273" t="s">
        <v>304</v>
      </c>
      <c r="H23" s="279">
        <v>14</v>
      </c>
      <c r="I23" s="311"/>
      <c r="J23" s="280">
        <f t="shared" si="4"/>
        <v>0</v>
      </c>
      <c r="K23" s="274">
        <v>6.0000000000000002E-5</v>
      </c>
      <c r="L23" s="275">
        <f t="shared" si="0"/>
        <v>8.4000000000000003E-4</v>
      </c>
      <c r="M23" s="275"/>
      <c r="N23" s="275">
        <f t="shared" si="1"/>
        <v>0</v>
      </c>
      <c r="O23" s="276">
        <v>21</v>
      </c>
      <c r="P23" s="276">
        <f t="shared" si="2"/>
        <v>0</v>
      </c>
      <c r="Q23" s="276">
        <f t="shared" si="3"/>
        <v>0</v>
      </c>
      <c r="R23" s="268"/>
      <c r="S23" s="268"/>
    </row>
    <row r="24" spans="1:19" s="269" customFormat="1" ht="24" outlineLevel="3">
      <c r="A24" s="270"/>
      <c r="B24" s="271"/>
      <c r="C24" s="272">
        <v>12</v>
      </c>
      <c r="D24" s="273" t="s">
        <v>79</v>
      </c>
      <c r="E24" s="277" t="s">
        <v>2862</v>
      </c>
      <c r="F24" s="278" t="s">
        <v>2863</v>
      </c>
      <c r="G24" s="273" t="s">
        <v>304</v>
      </c>
      <c r="H24" s="279">
        <v>3</v>
      </c>
      <c r="I24" s="311"/>
      <c r="J24" s="280">
        <f t="shared" si="4"/>
        <v>0</v>
      </c>
      <c r="K24" s="274"/>
      <c r="L24" s="275">
        <f t="shared" si="0"/>
        <v>0</v>
      </c>
      <c r="M24" s="275"/>
      <c r="N24" s="275">
        <f t="shared" si="1"/>
        <v>0</v>
      </c>
      <c r="O24" s="276">
        <v>21</v>
      </c>
      <c r="P24" s="276">
        <f t="shared" si="2"/>
        <v>0</v>
      </c>
      <c r="Q24" s="276">
        <f t="shared" si="3"/>
        <v>0</v>
      </c>
      <c r="R24" s="268"/>
      <c r="S24" s="268"/>
    </row>
    <row r="25" spans="1:19" s="269" customFormat="1" ht="12" outlineLevel="3">
      <c r="A25" s="270"/>
      <c r="B25" s="271"/>
      <c r="C25" s="272">
        <v>13</v>
      </c>
      <c r="D25" s="273" t="s">
        <v>123</v>
      </c>
      <c r="E25" s="277" t="s">
        <v>2864</v>
      </c>
      <c r="F25" s="278" t="s">
        <v>2865</v>
      </c>
      <c r="G25" s="273" t="s">
        <v>304</v>
      </c>
      <c r="H25" s="279">
        <v>3</v>
      </c>
      <c r="I25" s="311"/>
      <c r="J25" s="280">
        <f t="shared" si="4"/>
        <v>0</v>
      </c>
      <c r="K25" s="274">
        <v>1.1E-4</v>
      </c>
      <c r="L25" s="275">
        <f t="shared" si="0"/>
        <v>3.3E-4</v>
      </c>
      <c r="M25" s="275"/>
      <c r="N25" s="275">
        <f t="shared" si="1"/>
        <v>0</v>
      </c>
      <c r="O25" s="276">
        <v>21</v>
      </c>
      <c r="P25" s="276">
        <f t="shared" si="2"/>
        <v>0</v>
      </c>
      <c r="Q25" s="276">
        <f t="shared" si="3"/>
        <v>0</v>
      </c>
      <c r="R25" s="268"/>
      <c r="S25" s="268"/>
    </row>
    <row r="26" spans="1:19" s="269" customFormat="1" ht="12" outlineLevel="3">
      <c r="A26" s="270"/>
      <c r="B26" s="271"/>
      <c r="C26" s="272">
        <v>14</v>
      </c>
      <c r="D26" s="273" t="s">
        <v>123</v>
      </c>
      <c r="E26" s="277" t="s">
        <v>2866</v>
      </c>
      <c r="F26" s="278" t="s">
        <v>2867</v>
      </c>
      <c r="G26" s="273" t="s">
        <v>304</v>
      </c>
      <c r="H26" s="279">
        <v>62</v>
      </c>
      <c r="I26" s="311"/>
      <c r="J26" s="280">
        <f t="shared" si="4"/>
        <v>0</v>
      </c>
      <c r="K26" s="274">
        <v>1.0000000000000001E-5</v>
      </c>
      <c r="L26" s="275">
        <f t="shared" si="0"/>
        <v>6.2E-4</v>
      </c>
      <c r="M26" s="275"/>
      <c r="N26" s="275">
        <f t="shared" si="1"/>
        <v>0</v>
      </c>
      <c r="O26" s="276">
        <v>21</v>
      </c>
      <c r="P26" s="276">
        <f t="shared" si="2"/>
        <v>0</v>
      </c>
      <c r="Q26" s="276">
        <f t="shared" si="3"/>
        <v>0</v>
      </c>
      <c r="R26" s="268"/>
      <c r="S26" s="268"/>
    </row>
    <row r="27" spans="1:19" s="269" customFormat="1" ht="24" outlineLevel="3">
      <c r="A27" s="270"/>
      <c r="B27" s="271"/>
      <c r="C27" s="272">
        <v>15</v>
      </c>
      <c r="D27" s="273" t="s">
        <v>79</v>
      </c>
      <c r="E27" s="277" t="s">
        <v>2868</v>
      </c>
      <c r="F27" s="278" t="s">
        <v>2869</v>
      </c>
      <c r="G27" s="273" t="s">
        <v>304</v>
      </c>
      <c r="H27" s="279">
        <v>19</v>
      </c>
      <c r="I27" s="311"/>
      <c r="J27" s="280">
        <f t="shared" si="4"/>
        <v>0</v>
      </c>
      <c r="K27" s="274"/>
      <c r="L27" s="275">
        <f t="shared" si="0"/>
        <v>0</v>
      </c>
      <c r="M27" s="275"/>
      <c r="N27" s="275">
        <f t="shared" si="1"/>
        <v>0</v>
      </c>
      <c r="O27" s="276">
        <v>21</v>
      </c>
      <c r="P27" s="276">
        <f t="shared" si="2"/>
        <v>0</v>
      </c>
      <c r="Q27" s="276">
        <f t="shared" si="3"/>
        <v>0</v>
      </c>
      <c r="R27" s="268"/>
      <c r="S27" s="268"/>
    </row>
    <row r="28" spans="1:19" s="269" customFormat="1" ht="12" outlineLevel="3">
      <c r="A28" s="270"/>
      <c r="B28" s="271"/>
      <c r="C28" s="272">
        <v>16</v>
      </c>
      <c r="D28" s="273" t="s">
        <v>123</v>
      </c>
      <c r="E28" s="277" t="s">
        <v>2870</v>
      </c>
      <c r="F28" s="278" t="s">
        <v>2871</v>
      </c>
      <c r="G28" s="273" t="s">
        <v>304</v>
      </c>
      <c r="H28" s="279">
        <v>19</v>
      </c>
      <c r="I28" s="311"/>
      <c r="J28" s="280">
        <f t="shared" si="4"/>
        <v>0</v>
      </c>
      <c r="K28" s="274">
        <v>4.0000000000000003E-5</v>
      </c>
      <c r="L28" s="275">
        <f t="shared" si="0"/>
        <v>7.6000000000000004E-4</v>
      </c>
      <c r="M28" s="275"/>
      <c r="N28" s="275">
        <f t="shared" si="1"/>
        <v>0</v>
      </c>
      <c r="O28" s="276">
        <v>21</v>
      </c>
      <c r="P28" s="276">
        <f t="shared" si="2"/>
        <v>0</v>
      </c>
      <c r="Q28" s="276">
        <f t="shared" si="3"/>
        <v>0</v>
      </c>
      <c r="R28" s="268"/>
      <c r="S28" s="268"/>
    </row>
    <row r="29" spans="1:19" s="269" customFormat="1" ht="12" outlineLevel="3">
      <c r="A29" s="270"/>
      <c r="B29" s="271"/>
      <c r="C29" s="272">
        <v>17</v>
      </c>
      <c r="D29" s="273" t="s">
        <v>79</v>
      </c>
      <c r="E29" s="277" t="s">
        <v>2872</v>
      </c>
      <c r="F29" s="278" t="s">
        <v>2873</v>
      </c>
      <c r="G29" s="273" t="s">
        <v>304</v>
      </c>
      <c r="H29" s="279">
        <v>185</v>
      </c>
      <c r="I29" s="311"/>
      <c r="J29" s="280">
        <f t="shared" si="4"/>
        <v>0</v>
      </c>
      <c r="K29" s="274"/>
      <c r="L29" s="275">
        <f t="shared" si="0"/>
        <v>0</v>
      </c>
      <c r="M29" s="275"/>
      <c r="N29" s="275">
        <f t="shared" si="1"/>
        <v>0</v>
      </c>
      <c r="O29" s="276">
        <v>21</v>
      </c>
      <c r="P29" s="276">
        <f t="shared" si="2"/>
        <v>0</v>
      </c>
      <c r="Q29" s="276">
        <f t="shared" si="3"/>
        <v>0</v>
      </c>
      <c r="R29" s="268"/>
      <c r="S29" s="268"/>
    </row>
    <row r="30" spans="1:19" s="269" customFormat="1" ht="24" outlineLevel="3">
      <c r="A30" s="270"/>
      <c r="B30" s="271"/>
      <c r="C30" s="272">
        <v>18</v>
      </c>
      <c r="D30" s="273" t="s">
        <v>123</v>
      </c>
      <c r="E30" s="277" t="s">
        <v>2874</v>
      </c>
      <c r="F30" s="278" t="s">
        <v>2875</v>
      </c>
      <c r="G30" s="273" t="s">
        <v>304</v>
      </c>
      <c r="H30" s="279">
        <v>185</v>
      </c>
      <c r="I30" s="311"/>
      <c r="J30" s="280">
        <f t="shared" si="4"/>
        <v>0</v>
      </c>
      <c r="K30" s="274">
        <v>6.0000000000000002E-5</v>
      </c>
      <c r="L30" s="275">
        <f t="shared" si="0"/>
        <v>1.11E-2</v>
      </c>
      <c r="M30" s="275"/>
      <c r="N30" s="275">
        <f t="shared" si="1"/>
        <v>0</v>
      </c>
      <c r="O30" s="276">
        <v>21</v>
      </c>
      <c r="P30" s="276">
        <f t="shared" si="2"/>
        <v>0</v>
      </c>
      <c r="Q30" s="276">
        <f t="shared" si="3"/>
        <v>0</v>
      </c>
      <c r="R30" s="268"/>
      <c r="S30" s="268"/>
    </row>
    <row r="31" spans="1:19" s="269" customFormat="1" ht="12" outlineLevel="3">
      <c r="A31" s="270"/>
      <c r="B31" s="271"/>
      <c r="C31" s="272">
        <v>19</v>
      </c>
      <c r="D31" s="273" t="s">
        <v>123</v>
      </c>
      <c r="E31" s="277" t="s">
        <v>2866</v>
      </c>
      <c r="F31" s="278" t="s">
        <v>2867</v>
      </c>
      <c r="G31" s="273" t="s">
        <v>304</v>
      </c>
      <c r="H31" s="279">
        <v>185</v>
      </c>
      <c r="I31" s="311"/>
      <c r="J31" s="280">
        <f t="shared" si="4"/>
        <v>0</v>
      </c>
      <c r="K31" s="274">
        <v>1.0000000000000001E-5</v>
      </c>
      <c r="L31" s="275">
        <f t="shared" si="0"/>
        <v>1.8500000000000001E-3</v>
      </c>
      <c r="M31" s="275"/>
      <c r="N31" s="275">
        <f t="shared" si="1"/>
        <v>0</v>
      </c>
      <c r="O31" s="276">
        <v>21</v>
      </c>
      <c r="P31" s="276">
        <f t="shared" si="2"/>
        <v>0</v>
      </c>
      <c r="Q31" s="276">
        <f t="shared" si="3"/>
        <v>0</v>
      </c>
      <c r="R31" s="268"/>
      <c r="S31" s="268"/>
    </row>
    <row r="32" spans="1:19" s="269" customFormat="1" ht="24" outlineLevel="3">
      <c r="A32" s="270"/>
      <c r="B32" s="271"/>
      <c r="C32" s="272">
        <v>20</v>
      </c>
      <c r="D32" s="273" t="s">
        <v>79</v>
      </c>
      <c r="E32" s="277" t="s">
        <v>2876</v>
      </c>
      <c r="F32" s="278" t="s">
        <v>2877</v>
      </c>
      <c r="G32" s="273" t="s">
        <v>304</v>
      </c>
      <c r="H32" s="279">
        <v>11</v>
      </c>
      <c r="I32" s="311"/>
      <c r="J32" s="280">
        <f t="shared" si="4"/>
        <v>0</v>
      </c>
      <c r="K32" s="274"/>
      <c r="L32" s="275">
        <f t="shared" si="0"/>
        <v>0</v>
      </c>
      <c r="M32" s="275"/>
      <c r="N32" s="275">
        <f t="shared" si="1"/>
        <v>0</v>
      </c>
      <c r="O32" s="276">
        <v>21</v>
      </c>
      <c r="P32" s="276">
        <f t="shared" si="2"/>
        <v>0</v>
      </c>
      <c r="Q32" s="276">
        <f t="shared" si="3"/>
        <v>0</v>
      </c>
      <c r="R32" s="268"/>
      <c r="S32" s="268"/>
    </row>
    <row r="33" spans="1:19" s="269" customFormat="1" ht="24" outlineLevel="3">
      <c r="A33" s="270"/>
      <c r="B33" s="271"/>
      <c r="C33" s="272">
        <v>21</v>
      </c>
      <c r="D33" s="273" t="s">
        <v>123</v>
      </c>
      <c r="E33" s="277" t="s">
        <v>2878</v>
      </c>
      <c r="F33" s="278" t="s">
        <v>2879</v>
      </c>
      <c r="G33" s="273" t="s">
        <v>304</v>
      </c>
      <c r="H33" s="279">
        <v>21</v>
      </c>
      <c r="I33" s="311"/>
      <c r="J33" s="280">
        <f t="shared" si="4"/>
        <v>0</v>
      </c>
      <c r="K33" s="274">
        <v>1E-4</v>
      </c>
      <c r="L33" s="275">
        <f t="shared" si="0"/>
        <v>2.1000000000000003E-3</v>
      </c>
      <c r="M33" s="275"/>
      <c r="N33" s="275">
        <f t="shared" si="1"/>
        <v>0</v>
      </c>
      <c r="O33" s="276">
        <v>21</v>
      </c>
      <c r="P33" s="276">
        <f t="shared" si="2"/>
        <v>0</v>
      </c>
      <c r="Q33" s="276">
        <f t="shared" si="3"/>
        <v>0</v>
      </c>
      <c r="R33" s="268"/>
      <c r="S33" s="268"/>
    </row>
    <row r="34" spans="1:19" s="269" customFormat="1" ht="24" outlineLevel="3">
      <c r="A34" s="270"/>
      <c r="B34" s="271"/>
      <c r="C34" s="272">
        <v>22</v>
      </c>
      <c r="D34" s="273" t="s">
        <v>79</v>
      </c>
      <c r="E34" s="277" t="s">
        <v>2880</v>
      </c>
      <c r="F34" s="278" t="s">
        <v>2881</v>
      </c>
      <c r="G34" s="273" t="s">
        <v>304</v>
      </c>
      <c r="H34" s="279">
        <v>5</v>
      </c>
      <c r="I34" s="311"/>
      <c r="J34" s="280">
        <f t="shared" si="4"/>
        <v>0</v>
      </c>
      <c r="K34" s="274"/>
      <c r="L34" s="275">
        <f t="shared" si="0"/>
        <v>0</v>
      </c>
      <c r="M34" s="275"/>
      <c r="N34" s="275">
        <f t="shared" si="1"/>
        <v>0</v>
      </c>
      <c r="O34" s="276">
        <v>21</v>
      </c>
      <c r="P34" s="276">
        <f t="shared" si="2"/>
        <v>0</v>
      </c>
      <c r="Q34" s="276">
        <f t="shared" si="3"/>
        <v>0</v>
      </c>
      <c r="R34" s="268"/>
      <c r="S34" s="268"/>
    </row>
    <row r="35" spans="1:19" s="269" customFormat="1" ht="12" outlineLevel="3">
      <c r="A35" s="270"/>
      <c r="B35" s="271"/>
      <c r="C35" s="272">
        <v>23</v>
      </c>
      <c r="D35" s="273" t="s">
        <v>123</v>
      </c>
      <c r="E35" s="277" t="s">
        <v>2882</v>
      </c>
      <c r="F35" s="278" t="s">
        <v>2883</v>
      </c>
      <c r="G35" s="273" t="s">
        <v>304</v>
      </c>
      <c r="H35" s="279">
        <v>11</v>
      </c>
      <c r="I35" s="311"/>
      <c r="J35" s="280">
        <f t="shared" si="4"/>
        <v>0</v>
      </c>
      <c r="K35" s="274">
        <v>1E-4</v>
      </c>
      <c r="L35" s="275">
        <f t="shared" si="0"/>
        <v>1.1000000000000001E-3</v>
      </c>
      <c r="M35" s="275"/>
      <c r="N35" s="275">
        <f t="shared" si="1"/>
        <v>0</v>
      </c>
      <c r="O35" s="276">
        <v>21</v>
      </c>
      <c r="P35" s="276">
        <f t="shared" si="2"/>
        <v>0</v>
      </c>
      <c r="Q35" s="276">
        <f t="shared" si="3"/>
        <v>0</v>
      </c>
      <c r="R35" s="268"/>
      <c r="S35" s="268"/>
    </row>
    <row r="36" spans="1:19" s="269" customFormat="1" ht="24" outlineLevel="3">
      <c r="A36" s="270"/>
      <c r="B36" s="271"/>
      <c r="C36" s="272">
        <v>24</v>
      </c>
      <c r="D36" s="273" t="s">
        <v>79</v>
      </c>
      <c r="E36" s="277" t="s">
        <v>2884</v>
      </c>
      <c r="F36" s="278" t="s">
        <v>2885</v>
      </c>
      <c r="G36" s="273" t="s">
        <v>304</v>
      </c>
      <c r="H36" s="279">
        <v>5</v>
      </c>
      <c r="I36" s="311"/>
      <c r="J36" s="280">
        <f t="shared" si="4"/>
        <v>0</v>
      </c>
      <c r="K36" s="274"/>
      <c r="L36" s="275">
        <f t="shared" si="0"/>
        <v>0</v>
      </c>
      <c r="M36" s="275"/>
      <c r="N36" s="275">
        <f t="shared" si="1"/>
        <v>0</v>
      </c>
      <c r="O36" s="276">
        <v>21</v>
      </c>
      <c r="P36" s="276">
        <f t="shared" si="2"/>
        <v>0</v>
      </c>
      <c r="Q36" s="276">
        <f t="shared" si="3"/>
        <v>0</v>
      </c>
      <c r="R36" s="268"/>
      <c r="S36" s="268"/>
    </row>
    <row r="37" spans="1:19" s="269" customFormat="1" ht="12" outlineLevel="3">
      <c r="A37" s="270"/>
      <c r="B37" s="271"/>
      <c r="C37" s="272">
        <v>25</v>
      </c>
      <c r="D37" s="273" t="s">
        <v>123</v>
      </c>
      <c r="E37" s="277" t="s">
        <v>2886</v>
      </c>
      <c r="F37" s="278" t="s">
        <v>2887</v>
      </c>
      <c r="G37" s="273" t="s">
        <v>304</v>
      </c>
      <c r="H37" s="279">
        <v>5</v>
      </c>
      <c r="I37" s="311"/>
      <c r="J37" s="280">
        <f t="shared" si="4"/>
        <v>0</v>
      </c>
      <c r="K37" s="274">
        <v>5.9999999999999995E-4</v>
      </c>
      <c r="L37" s="275">
        <f t="shared" si="0"/>
        <v>2.9999999999999996E-3</v>
      </c>
      <c r="M37" s="275"/>
      <c r="N37" s="275">
        <f t="shared" si="1"/>
        <v>0</v>
      </c>
      <c r="O37" s="276">
        <v>21</v>
      </c>
      <c r="P37" s="276">
        <f t="shared" si="2"/>
        <v>0</v>
      </c>
      <c r="Q37" s="276">
        <f t="shared" si="3"/>
        <v>0</v>
      </c>
      <c r="R37" s="268"/>
      <c r="S37" s="268"/>
    </row>
    <row r="38" spans="1:19" s="269" customFormat="1" ht="12" outlineLevel="3">
      <c r="A38" s="270"/>
      <c r="B38" s="271"/>
      <c r="C38" s="272">
        <v>26</v>
      </c>
      <c r="D38" s="273" t="s">
        <v>79</v>
      </c>
      <c r="E38" s="277" t="s">
        <v>2888</v>
      </c>
      <c r="F38" s="278" t="s">
        <v>2889</v>
      </c>
      <c r="G38" s="273" t="s">
        <v>304</v>
      </c>
      <c r="H38" s="279">
        <v>284</v>
      </c>
      <c r="I38" s="311"/>
      <c r="J38" s="280">
        <f t="shared" si="4"/>
        <v>0</v>
      </c>
      <c r="K38" s="274"/>
      <c r="L38" s="275">
        <f t="shared" si="0"/>
        <v>0</v>
      </c>
      <c r="M38" s="275"/>
      <c r="N38" s="275">
        <f t="shared" si="1"/>
        <v>0</v>
      </c>
      <c r="O38" s="276">
        <v>21</v>
      </c>
      <c r="P38" s="276">
        <f t="shared" si="2"/>
        <v>0</v>
      </c>
      <c r="Q38" s="276">
        <f t="shared" si="3"/>
        <v>0</v>
      </c>
      <c r="R38" s="268"/>
      <c r="S38" s="268"/>
    </row>
    <row r="39" spans="1:19" s="269" customFormat="1" ht="12" outlineLevel="3">
      <c r="A39" s="270"/>
      <c r="B39" s="271"/>
      <c r="C39" s="272">
        <v>27</v>
      </c>
      <c r="D39" s="273" t="s">
        <v>123</v>
      </c>
      <c r="E39" s="277" t="s">
        <v>2890</v>
      </c>
      <c r="F39" s="278" t="s">
        <v>2891</v>
      </c>
      <c r="G39" s="273" t="s">
        <v>304</v>
      </c>
      <c r="H39" s="279">
        <v>284</v>
      </c>
      <c r="I39" s="311"/>
      <c r="J39" s="280">
        <f t="shared" si="4"/>
        <v>0</v>
      </c>
      <c r="K39" s="274">
        <v>4.0000000000000003E-5</v>
      </c>
      <c r="L39" s="275">
        <f t="shared" si="0"/>
        <v>1.136E-2</v>
      </c>
      <c r="M39" s="275"/>
      <c r="N39" s="275">
        <f t="shared" si="1"/>
        <v>0</v>
      </c>
      <c r="O39" s="276">
        <v>21</v>
      </c>
      <c r="P39" s="276">
        <f t="shared" si="2"/>
        <v>0</v>
      </c>
      <c r="Q39" s="276">
        <f t="shared" si="3"/>
        <v>0</v>
      </c>
      <c r="R39" s="268"/>
      <c r="S39" s="268"/>
    </row>
    <row r="40" spans="1:19" s="269" customFormat="1" ht="12" outlineLevel="3">
      <c r="A40" s="270"/>
      <c r="B40" s="271"/>
      <c r="C40" s="272">
        <v>28</v>
      </c>
      <c r="D40" s="273" t="s">
        <v>79</v>
      </c>
      <c r="E40" s="277" t="s">
        <v>2892</v>
      </c>
      <c r="F40" s="278" t="s">
        <v>2893</v>
      </c>
      <c r="G40" s="273" t="s">
        <v>304</v>
      </c>
      <c r="H40" s="279">
        <v>250</v>
      </c>
      <c r="I40" s="311"/>
      <c r="J40" s="280">
        <f t="shared" si="4"/>
        <v>0</v>
      </c>
      <c r="K40" s="274"/>
      <c r="L40" s="275">
        <f t="shared" si="0"/>
        <v>0</v>
      </c>
      <c r="M40" s="275"/>
      <c r="N40" s="275">
        <f t="shared" si="1"/>
        <v>0</v>
      </c>
      <c r="O40" s="276">
        <v>21</v>
      </c>
      <c r="P40" s="276">
        <f t="shared" si="2"/>
        <v>0</v>
      </c>
      <c r="Q40" s="276">
        <f t="shared" si="3"/>
        <v>0</v>
      </c>
      <c r="R40" s="268"/>
      <c r="S40" s="268"/>
    </row>
    <row r="41" spans="1:19" s="269" customFormat="1" ht="12" outlineLevel="3">
      <c r="A41" s="270"/>
      <c r="B41" s="271"/>
      <c r="C41" s="272">
        <v>29</v>
      </c>
      <c r="D41" s="273" t="s">
        <v>123</v>
      </c>
      <c r="E41" s="277" t="s">
        <v>2894</v>
      </c>
      <c r="F41" s="278" t="s">
        <v>2895</v>
      </c>
      <c r="G41" s="273" t="s">
        <v>304</v>
      </c>
      <c r="H41" s="279">
        <v>100</v>
      </c>
      <c r="I41" s="311"/>
      <c r="J41" s="280">
        <f t="shared" si="4"/>
        <v>0</v>
      </c>
      <c r="K41" s="274">
        <v>4.0000000000000003E-5</v>
      </c>
      <c r="L41" s="275">
        <f t="shared" si="0"/>
        <v>4.0000000000000001E-3</v>
      </c>
      <c r="M41" s="275"/>
      <c r="N41" s="275">
        <f t="shared" si="1"/>
        <v>0</v>
      </c>
      <c r="O41" s="276">
        <v>21</v>
      </c>
      <c r="P41" s="276">
        <f t="shared" si="2"/>
        <v>0</v>
      </c>
      <c r="Q41" s="276">
        <f t="shared" si="3"/>
        <v>0</v>
      </c>
      <c r="R41" s="268"/>
      <c r="S41" s="268"/>
    </row>
    <row r="42" spans="1:19" s="269" customFormat="1" ht="12" outlineLevel="3">
      <c r="A42" s="270"/>
      <c r="B42" s="271"/>
      <c r="C42" s="272">
        <v>30</v>
      </c>
      <c r="D42" s="273" t="s">
        <v>123</v>
      </c>
      <c r="E42" s="277" t="s">
        <v>2896</v>
      </c>
      <c r="F42" s="278" t="s">
        <v>2897</v>
      </c>
      <c r="G42" s="273" t="s">
        <v>304</v>
      </c>
      <c r="H42" s="279">
        <v>150</v>
      </c>
      <c r="I42" s="311"/>
      <c r="J42" s="280">
        <f t="shared" si="4"/>
        <v>0</v>
      </c>
      <c r="K42" s="274">
        <v>1.9000000000000001E-4</v>
      </c>
      <c r="L42" s="275">
        <f t="shared" si="0"/>
        <v>2.8500000000000001E-2</v>
      </c>
      <c r="M42" s="275"/>
      <c r="N42" s="275">
        <f t="shared" si="1"/>
        <v>0</v>
      </c>
      <c r="O42" s="276">
        <v>21</v>
      </c>
      <c r="P42" s="276">
        <f t="shared" si="2"/>
        <v>0</v>
      </c>
      <c r="Q42" s="276">
        <f t="shared" si="3"/>
        <v>0</v>
      </c>
      <c r="R42" s="268"/>
      <c r="S42" s="268"/>
    </row>
    <row r="43" spans="1:19" s="269" customFormat="1" ht="12" outlineLevel="3">
      <c r="A43" s="270"/>
      <c r="B43" s="271"/>
      <c r="C43" s="272">
        <v>31</v>
      </c>
      <c r="D43" s="273" t="s">
        <v>79</v>
      </c>
      <c r="E43" s="277" t="s">
        <v>2898</v>
      </c>
      <c r="F43" s="278" t="s">
        <v>2899</v>
      </c>
      <c r="G43" s="273" t="s">
        <v>304</v>
      </c>
      <c r="H43" s="279">
        <v>50</v>
      </c>
      <c r="I43" s="311"/>
      <c r="J43" s="280">
        <f t="shared" si="4"/>
        <v>0</v>
      </c>
      <c r="K43" s="274"/>
      <c r="L43" s="275">
        <f t="shared" si="0"/>
        <v>0</v>
      </c>
      <c r="M43" s="275"/>
      <c r="N43" s="275">
        <f t="shared" si="1"/>
        <v>0</v>
      </c>
      <c r="O43" s="276">
        <v>21</v>
      </c>
      <c r="P43" s="276">
        <f t="shared" si="2"/>
        <v>0</v>
      </c>
      <c r="Q43" s="276">
        <f t="shared" si="3"/>
        <v>0</v>
      </c>
      <c r="R43" s="268"/>
      <c r="S43" s="268"/>
    </row>
    <row r="44" spans="1:19" s="269" customFormat="1" ht="12" outlineLevel="3">
      <c r="A44" s="270"/>
      <c r="B44" s="271"/>
      <c r="C44" s="272">
        <v>32</v>
      </c>
      <c r="D44" s="273" t="s">
        <v>123</v>
      </c>
      <c r="E44" s="277" t="s">
        <v>2900</v>
      </c>
      <c r="F44" s="278" t="s">
        <v>2901</v>
      </c>
      <c r="G44" s="273" t="s">
        <v>304</v>
      </c>
      <c r="H44" s="281">
        <v>50</v>
      </c>
      <c r="I44" s="311"/>
      <c r="J44" s="282">
        <f t="shared" si="4"/>
        <v>0</v>
      </c>
      <c r="K44" s="274">
        <v>2.4000000000000001E-4</v>
      </c>
      <c r="L44" s="275">
        <f t="shared" si="0"/>
        <v>1.2E-2</v>
      </c>
      <c r="M44" s="275"/>
      <c r="N44" s="275">
        <f t="shared" si="1"/>
        <v>0</v>
      </c>
      <c r="O44" s="276">
        <v>21</v>
      </c>
      <c r="P44" s="276">
        <f t="shared" si="2"/>
        <v>0</v>
      </c>
      <c r="Q44" s="276">
        <f t="shared" si="3"/>
        <v>0</v>
      </c>
      <c r="R44" s="268"/>
      <c r="S44" s="268"/>
    </row>
    <row r="45" spans="1:19" s="269" customFormat="1" ht="12" outlineLevel="3">
      <c r="A45" s="270"/>
      <c r="B45" s="271"/>
      <c r="C45" s="272">
        <v>33</v>
      </c>
      <c r="D45" s="273" t="s">
        <v>123</v>
      </c>
      <c r="E45" s="277" t="s">
        <v>2902</v>
      </c>
      <c r="F45" s="278" t="s">
        <v>2903</v>
      </c>
      <c r="G45" s="273" t="s">
        <v>304</v>
      </c>
      <c r="H45" s="281">
        <v>1</v>
      </c>
      <c r="I45" s="311"/>
      <c r="J45" s="282">
        <f t="shared" si="4"/>
        <v>0</v>
      </c>
      <c r="K45" s="274">
        <v>2.3000000000000001E-4</v>
      </c>
      <c r="L45" s="275">
        <f t="shared" si="0"/>
        <v>2.3000000000000001E-4</v>
      </c>
      <c r="M45" s="275"/>
      <c r="N45" s="275">
        <f t="shared" si="1"/>
        <v>0</v>
      </c>
      <c r="O45" s="276">
        <v>21</v>
      </c>
      <c r="P45" s="276">
        <f t="shared" si="2"/>
        <v>0</v>
      </c>
      <c r="Q45" s="276">
        <f t="shared" si="3"/>
        <v>0</v>
      </c>
      <c r="R45" s="268"/>
      <c r="S45" s="268"/>
    </row>
    <row r="46" spans="1:19" s="269" customFormat="1" ht="24" outlineLevel="3">
      <c r="A46" s="270"/>
      <c r="B46" s="271"/>
      <c r="C46" s="272">
        <v>34</v>
      </c>
      <c r="D46" s="273" t="s">
        <v>79</v>
      </c>
      <c r="E46" s="277" t="s">
        <v>2904</v>
      </c>
      <c r="F46" s="278" t="s">
        <v>2905</v>
      </c>
      <c r="G46" s="273" t="s">
        <v>304</v>
      </c>
      <c r="H46" s="281">
        <v>1</v>
      </c>
      <c r="I46" s="311"/>
      <c r="J46" s="282">
        <f t="shared" si="4"/>
        <v>0</v>
      </c>
      <c r="K46" s="274"/>
      <c r="L46" s="275">
        <f t="shared" si="0"/>
        <v>0</v>
      </c>
      <c r="M46" s="275"/>
      <c r="N46" s="275">
        <f t="shared" si="1"/>
        <v>0</v>
      </c>
      <c r="O46" s="276">
        <v>21</v>
      </c>
      <c r="P46" s="276">
        <f t="shared" si="2"/>
        <v>0</v>
      </c>
      <c r="Q46" s="276">
        <f t="shared" si="3"/>
        <v>0</v>
      </c>
      <c r="R46" s="268"/>
      <c r="S46" s="268"/>
    </row>
    <row r="47" spans="1:19" s="269" customFormat="1" ht="12" outlineLevel="3">
      <c r="A47" s="270"/>
      <c r="B47" s="271"/>
      <c r="C47" s="272">
        <v>35</v>
      </c>
      <c r="D47" s="273" t="s">
        <v>123</v>
      </c>
      <c r="E47" s="277" t="s">
        <v>2906</v>
      </c>
      <c r="F47" s="278" t="s">
        <v>2907</v>
      </c>
      <c r="G47" s="273" t="s">
        <v>304</v>
      </c>
      <c r="H47" s="281">
        <v>1</v>
      </c>
      <c r="I47" s="311"/>
      <c r="J47" s="282">
        <f t="shared" si="4"/>
        <v>0</v>
      </c>
      <c r="K47" s="274">
        <v>2.0000000000000001E-4</v>
      </c>
      <c r="L47" s="275">
        <f t="shared" si="0"/>
        <v>2.0000000000000001E-4</v>
      </c>
      <c r="M47" s="275"/>
      <c r="N47" s="275">
        <f t="shared" si="1"/>
        <v>0</v>
      </c>
      <c r="O47" s="276">
        <v>21</v>
      </c>
      <c r="P47" s="276">
        <f t="shared" si="2"/>
        <v>0</v>
      </c>
      <c r="Q47" s="276">
        <f t="shared" si="3"/>
        <v>0</v>
      </c>
      <c r="R47" s="268"/>
      <c r="S47" s="268"/>
    </row>
    <row r="48" spans="1:19" s="269" customFormat="1" ht="12" outlineLevel="3">
      <c r="A48" s="270"/>
      <c r="B48" s="271"/>
      <c r="C48" s="272">
        <v>36</v>
      </c>
      <c r="D48" s="273" t="s">
        <v>79</v>
      </c>
      <c r="E48" s="277" t="s">
        <v>2908</v>
      </c>
      <c r="F48" s="278" t="s">
        <v>2909</v>
      </c>
      <c r="G48" s="273" t="s">
        <v>304</v>
      </c>
      <c r="H48" s="281">
        <v>60</v>
      </c>
      <c r="I48" s="311"/>
      <c r="J48" s="282">
        <f t="shared" si="4"/>
        <v>0</v>
      </c>
      <c r="K48" s="274"/>
      <c r="L48" s="275">
        <f t="shared" si="0"/>
        <v>0</v>
      </c>
      <c r="M48" s="275"/>
      <c r="N48" s="275">
        <f t="shared" si="1"/>
        <v>0</v>
      </c>
      <c r="O48" s="276">
        <v>21</v>
      </c>
      <c r="P48" s="276">
        <f t="shared" si="2"/>
        <v>0</v>
      </c>
      <c r="Q48" s="276">
        <f t="shared" si="3"/>
        <v>0</v>
      </c>
      <c r="R48" s="268"/>
      <c r="S48" s="268"/>
    </row>
    <row r="49" spans="1:19" s="269" customFormat="1" ht="12" outlineLevel="3">
      <c r="A49" s="270"/>
      <c r="B49" s="271"/>
      <c r="C49" s="272">
        <v>37</v>
      </c>
      <c r="D49" s="273" t="s">
        <v>123</v>
      </c>
      <c r="E49" s="277" t="s">
        <v>2910</v>
      </c>
      <c r="F49" s="278" t="s">
        <v>2911</v>
      </c>
      <c r="G49" s="273" t="s">
        <v>304</v>
      </c>
      <c r="H49" s="281">
        <v>30</v>
      </c>
      <c r="I49" s="311"/>
      <c r="J49" s="282">
        <f t="shared" si="4"/>
        <v>0</v>
      </c>
      <c r="K49" s="274">
        <v>1.6000000000000001E-4</v>
      </c>
      <c r="L49" s="275">
        <f t="shared" si="0"/>
        <v>4.8000000000000004E-3</v>
      </c>
      <c r="M49" s="275"/>
      <c r="N49" s="275">
        <f t="shared" si="1"/>
        <v>0</v>
      </c>
      <c r="O49" s="276">
        <v>21</v>
      </c>
      <c r="P49" s="276">
        <f t="shared" si="2"/>
        <v>0</v>
      </c>
      <c r="Q49" s="276">
        <f t="shared" si="3"/>
        <v>0</v>
      </c>
      <c r="R49" s="268"/>
      <c r="S49" s="268"/>
    </row>
    <row r="50" spans="1:19" s="269" customFormat="1" ht="12" outlineLevel="3">
      <c r="A50" s="270"/>
      <c r="B50" s="271"/>
      <c r="C50" s="272">
        <v>38</v>
      </c>
      <c r="D50" s="273" t="s">
        <v>123</v>
      </c>
      <c r="E50" s="277" t="s">
        <v>2912</v>
      </c>
      <c r="F50" s="278" t="s">
        <v>2913</v>
      </c>
      <c r="G50" s="273" t="s">
        <v>304</v>
      </c>
      <c r="H50" s="281">
        <v>30</v>
      </c>
      <c r="I50" s="311"/>
      <c r="J50" s="282">
        <f t="shared" si="4"/>
        <v>0</v>
      </c>
      <c r="K50" s="274">
        <v>2.5999999999999998E-4</v>
      </c>
      <c r="L50" s="275">
        <f t="shared" si="0"/>
        <v>7.7999999999999996E-3</v>
      </c>
      <c r="M50" s="275"/>
      <c r="N50" s="275">
        <f t="shared" si="1"/>
        <v>0</v>
      </c>
      <c r="O50" s="276">
        <v>21</v>
      </c>
      <c r="P50" s="276">
        <f t="shared" si="2"/>
        <v>0</v>
      </c>
      <c r="Q50" s="276">
        <f t="shared" si="3"/>
        <v>0</v>
      </c>
      <c r="R50" s="268"/>
      <c r="S50" s="268"/>
    </row>
    <row r="51" spans="1:19" s="269" customFormat="1" ht="24" outlineLevel="3">
      <c r="A51" s="270"/>
      <c r="B51" s="271"/>
      <c r="C51" s="272">
        <v>39</v>
      </c>
      <c r="D51" s="273" t="s">
        <v>79</v>
      </c>
      <c r="E51" s="277" t="s">
        <v>2914</v>
      </c>
      <c r="F51" s="278" t="s">
        <v>2915</v>
      </c>
      <c r="G51" s="273"/>
      <c r="H51" s="281"/>
      <c r="I51" s="311"/>
      <c r="J51" s="282"/>
      <c r="K51" s="274"/>
      <c r="L51" s="275">
        <f t="shared" si="0"/>
        <v>0</v>
      </c>
      <c r="M51" s="275"/>
      <c r="N51" s="275">
        <f t="shared" si="1"/>
        <v>0</v>
      </c>
      <c r="O51" s="276">
        <v>21</v>
      </c>
      <c r="P51" s="276">
        <f t="shared" si="2"/>
        <v>0</v>
      </c>
      <c r="Q51" s="276">
        <f t="shared" si="3"/>
        <v>0</v>
      </c>
      <c r="R51" s="268"/>
      <c r="S51" s="268"/>
    </row>
    <row r="52" spans="1:19" s="290" customFormat="1" ht="12" outlineLevel="3">
      <c r="A52" s="283"/>
      <c r="B52" s="284"/>
      <c r="C52" s="272">
        <v>40</v>
      </c>
      <c r="D52" s="285" t="s">
        <v>79</v>
      </c>
      <c r="E52" s="307" t="s">
        <v>2916</v>
      </c>
      <c r="F52" s="308" t="s">
        <v>2917</v>
      </c>
      <c r="G52" s="309"/>
      <c r="H52" s="310"/>
      <c r="I52" s="311"/>
      <c r="J52" s="312"/>
      <c r="K52" s="286"/>
      <c r="L52" s="287">
        <f t="shared" si="0"/>
        <v>0</v>
      </c>
      <c r="M52" s="287"/>
      <c r="N52" s="287">
        <f t="shared" si="1"/>
        <v>0</v>
      </c>
      <c r="O52" s="288">
        <v>21</v>
      </c>
      <c r="P52" s="288">
        <f t="shared" si="2"/>
        <v>0</v>
      </c>
      <c r="Q52" s="288">
        <f t="shared" si="3"/>
        <v>0</v>
      </c>
      <c r="R52" s="289"/>
      <c r="S52" s="289"/>
    </row>
    <row r="53" spans="1:19" s="269" customFormat="1" ht="24" outlineLevel="3">
      <c r="A53" s="270"/>
      <c r="B53" s="271"/>
      <c r="C53" s="272">
        <v>41</v>
      </c>
      <c r="D53" s="273" t="s">
        <v>2918</v>
      </c>
      <c r="E53" s="277" t="s">
        <v>2919</v>
      </c>
      <c r="F53" s="278" t="s">
        <v>2920</v>
      </c>
      <c r="G53" s="273" t="s">
        <v>176</v>
      </c>
      <c r="H53" s="281">
        <v>100</v>
      </c>
      <c r="I53" s="311"/>
      <c r="J53" s="282">
        <f t="shared" si="4"/>
        <v>0</v>
      </c>
      <c r="K53" s="274"/>
      <c r="L53" s="275">
        <f t="shared" si="0"/>
        <v>0</v>
      </c>
      <c r="M53" s="275"/>
      <c r="N53" s="275">
        <f t="shared" si="1"/>
        <v>0</v>
      </c>
      <c r="O53" s="276">
        <v>21</v>
      </c>
      <c r="P53" s="276">
        <f t="shared" si="2"/>
        <v>0</v>
      </c>
      <c r="Q53" s="276">
        <f t="shared" si="3"/>
        <v>0</v>
      </c>
      <c r="R53" s="268"/>
      <c r="S53" s="268"/>
    </row>
    <row r="54" spans="1:19" s="269" customFormat="1" ht="24" outlineLevel="3">
      <c r="A54" s="270"/>
      <c r="B54" s="271"/>
      <c r="C54" s="272">
        <v>42</v>
      </c>
      <c r="D54" s="273" t="s">
        <v>123</v>
      </c>
      <c r="E54" s="277" t="s">
        <v>2921</v>
      </c>
      <c r="F54" s="278" t="s">
        <v>2922</v>
      </c>
      <c r="G54" s="273" t="s">
        <v>176</v>
      </c>
      <c r="H54" s="281">
        <v>100</v>
      </c>
      <c r="I54" s="311"/>
      <c r="J54" s="282">
        <f t="shared" si="4"/>
        <v>0</v>
      </c>
      <c r="K54" s="274">
        <v>3.16E-3</v>
      </c>
      <c r="L54" s="275">
        <f t="shared" si="0"/>
        <v>0.316</v>
      </c>
      <c r="M54" s="275"/>
      <c r="N54" s="275">
        <f t="shared" si="1"/>
        <v>0</v>
      </c>
      <c r="O54" s="276">
        <v>21</v>
      </c>
      <c r="P54" s="276">
        <f t="shared" si="2"/>
        <v>0</v>
      </c>
      <c r="Q54" s="276">
        <f t="shared" si="3"/>
        <v>0</v>
      </c>
      <c r="R54" s="268"/>
      <c r="S54" s="268"/>
    </row>
    <row r="55" spans="1:19" s="269" customFormat="1" ht="24" outlineLevel="3">
      <c r="A55" s="270"/>
      <c r="B55" s="271"/>
      <c r="C55" s="272">
        <v>43</v>
      </c>
      <c r="D55" s="273" t="s">
        <v>2918</v>
      </c>
      <c r="E55" s="277" t="s">
        <v>2923</v>
      </c>
      <c r="F55" s="278" t="s">
        <v>2924</v>
      </c>
      <c r="G55" s="273" t="s">
        <v>176</v>
      </c>
      <c r="H55" s="281">
        <v>32</v>
      </c>
      <c r="I55" s="311"/>
      <c r="J55" s="282">
        <f t="shared" si="4"/>
        <v>0</v>
      </c>
      <c r="K55" s="274"/>
      <c r="L55" s="275">
        <f t="shared" si="0"/>
        <v>0</v>
      </c>
      <c r="M55" s="275"/>
      <c r="N55" s="275">
        <f t="shared" si="1"/>
        <v>0</v>
      </c>
      <c r="O55" s="276">
        <v>21</v>
      </c>
      <c r="P55" s="276">
        <f t="shared" si="2"/>
        <v>0</v>
      </c>
      <c r="Q55" s="276">
        <f t="shared" si="3"/>
        <v>0</v>
      </c>
      <c r="R55" s="268"/>
      <c r="S55" s="268"/>
    </row>
    <row r="56" spans="1:19" s="269" customFormat="1" ht="24" outlineLevel="3">
      <c r="A56" s="270"/>
      <c r="B56" s="271"/>
      <c r="C56" s="272">
        <v>44</v>
      </c>
      <c r="D56" s="273" t="s">
        <v>123</v>
      </c>
      <c r="E56" s="330" t="s">
        <v>2925</v>
      </c>
      <c r="F56" s="331" t="s">
        <v>2926</v>
      </c>
      <c r="G56" s="332" t="s">
        <v>176</v>
      </c>
      <c r="H56" s="333">
        <v>32</v>
      </c>
      <c r="I56" s="334"/>
      <c r="J56" s="335">
        <f t="shared" si="4"/>
        <v>0</v>
      </c>
      <c r="K56" s="274">
        <v>4.0400000000000002E-3</v>
      </c>
      <c r="L56" s="275">
        <f t="shared" si="0"/>
        <v>0.12928000000000001</v>
      </c>
      <c r="M56" s="275"/>
      <c r="N56" s="275">
        <f t="shared" si="1"/>
        <v>0</v>
      </c>
      <c r="O56" s="276">
        <v>21</v>
      </c>
      <c r="P56" s="276">
        <f t="shared" si="2"/>
        <v>0</v>
      </c>
      <c r="Q56" s="276">
        <f t="shared" si="3"/>
        <v>0</v>
      </c>
      <c r="R56" s="268"/>
      <c r="S56" s="268"/>
    </row>
    <row r="57" spans="1:19" s="269" customFormat="1" ht="12" outlineLevel="3">
      <c r="A57" s="270"/>
      <c r="B57" s="271"/>
      <c r="C57" s="272">
        <v>45</v>
      </c>
      <c r="D57" s="273" t="s">
        <v>79</v>
      </c>
      <c r="E57" s="330" t="s">
        <v>2927</v>
      </c>
      <c r="F57" s="331" t="s">
        <v>2928</v>
      </c>
      <c r="G57" s="332" t="s">
        <v>176</v>
      </c>
      <c r="H57" s="333">
        <v>130</v>
      </c>
      <c r="I57" s="334"/>
      <c r="J57" s="335">
        <f t="shared" si="4"/>
        <v>0</v>
      </c>
      <c r="K57" s="274"/>
      <c r="L57" s="275">
        <f t="shared" si="0"/>
        <v>0</v>
      </c>
      <c r="M57" s="275"/>
      <c r="N57" s="275">
        <f t="shared" si="1"/>
        <v>0</v>
      </c>
      <c r="O57" s="276">
        <v>21</v>
      </c>
      <c r="P57" s="276">
        <f t="shared" si="2"/>
        <v>0</v>
      </c>
      <c r="Q57" s="276">
        <f t="shared" si="3"/>
        <v>0</v>
      </c>
      <c r="R57" s="268"/>
      <c r="S57" s="268"/>
    </row>
    <row r="58" spans="1:19" s="269" customFormat="1" ht="12" outlineLevel="3">
      <c r="A58" s="270"/>
      <c r="B58" s="271"/>
      <c r="C58" s="272">
        <v>46</v>
      </c>
      <c r="D58" s="273"/>
      <c r="E58" s="336" t="s">
        <v>3363</v>
      </c>
      <c r="F58" s="337" t="s">
        <v>3362</v>
      </c>
      <c r="G58" s="332" t="s">
        <v>176</v>
      </c>
      <c r="H58" s="333">
        <v>70</v>
      </c>
      <c r="I58" s="334"/>
      <c r="J58" s="335">
        <f t="shared" ref="J58" si="5">H58*I58</f>
        <v>0</v>
      </c>
      <c r="K58" s="274"/>
      <c r="L58" s="275"/>
      <c r="M58" s="275"/>
      <c r="N58" s="275"/>
      <c r="O58" s="276"/>
      <c r="P58" s="276"/>
      <c r="Q58" s="276"/>
      <c r="R58" s="268"/>
      <c r="S58" s="268"/>
    </row>
    <row r="59" spans="1:19" s="290" customFormat="1" ht="24" outlineLevel="3">
      <c r="A59" s="283"/>
      <c r="B59" s="284"/>
      <c r="C59" s="272">
        <v>47</v>
      </c>
      <c r="D59" s="285" t="s">
        <v>123</v>
      </c>
      <c r="E59" s="291" t="s">
        <v>2929</v>
      </c>
      <c r="F59" s="292" t="s">
        <v>2930</v>
      </c>
      <c r="G59" s="285" t="s">
        <v>176</v>
      </c>
      <c r="H59" s="279">
        <v>60</v>
      </c>
      <c r="I59" s="311"/>
      <c r="J59" s="280">
        <f t="shared" si="4"/>
        <v>0</v>
      </c>
      <c r="K59" s="286">
        <v>2.3999999999999998E-3</v>
      </c>
      <c r="L59" s="287">
        <f t="shared" si="0"/>
        <v>0.14399999999999999</v>
      </c>
      <c r="M59" s="287"/>
      <c r="N59" s="287">
        <f t="shared" si="1"/>
        <v>0</v>
      </c>
      <c r="O59" s="288">
        <v>21</v>
      </c>
      <c r="P59" s="288">
        <f t="shared" si="2"/>
        <v>0</v>
      </c>
      <c r="Q59" s="288">
        <f t="shared" si="3"/>
        <v>0</v>
      </c>
      <c r="R59" s="289"/>
      <c r="S59" s="289"/>
    </row>
    <row r="60" spans="1:19" s="269" customFormat="1" ht="12" outlineLevel="3">
      <c r="A60" s="270"/>
      <c r="B60" s="271"/>
      <c r="C60" s="272">
        <v>48</v>
      </c>
      <c r="D60" s="273" t="s">
        <v>79</v>
      </c>
      <c r="E60" s="277" t="s">
        <v>2931</v>
      </c>
      <c r="F60" s="278" t="s">
        <v>2932</v>
      </c>
      <c r="G60" s="273" t="s">
        <v>176</v>
      </c>
      <c r="H60" s="281">
        <v>50</v>
      </c>
      <c r="I60" s="311"/>
      <c r="J60" s="282">
        <f t="shared" si="4"/>
        <v>0</v>
      </c>
      <c r="K60" s="274"/>
      <c r="L60" s="275">
        <f t="shared" si="0"/>
        <v>0</v>
      </c>
      <c r="M60" s="275"/>
      <c r="N60" s="275">
        <f t="shared" si="1"/>
        <v>0</v>
      </c>
      <c r="O60" s="276">
        <v>21</v>
      </c>
      <c r="P60" s="276">
        <f t="shared" si="2"/>
        <v>0</v>
      </c>
      <c r="Q60" s="276">
        <f t="shared" si="3"/>
        <v>0</v>
      </c>
      <c r="R60" s="268"/>
      <c r="S60" s="268"/>
    </row>
    <row r="61" spans="1:19" s="290" customFormat="1" ht="24" outlineLevel="3">
      <c r="A61" s="283"/>
      <c r="B61" s="284"/>
      <c r="C61" s="272">
        <v>49</v>
      </c>
      <c r="D61" s="285" t="s">
        <v>123</v>
      </c>
      <c r="E61" s="291" t="s">
        <v>2933</v>
      </c>
      <c r="F61" s="292" t="s">
        <v>2934</v>
      </c>
      <c r="G61" s="285" t="s">
        <v>176</v>
      </c>
      <c r="H61" s="279">
        <v>50</v>
      </c>
      <c r="I61" s="311"/>
      <c r="J61" s="280">
        <f t="shared" si="4"/>
        <v>0</v>
      </c>
      <c r="K61" s="286">
        <v>1.1000000000000001E-3</v>
      </c>
      <c r="L61" s="287">
        <f t="shared" si="0"/>
        <v>5.5E-2</v>
      </c>
      <c r="M61" s="287"/>
      <c r="N61" s="287">
        <f t="shared" si="1"/>
        <v>0</v>
      </c>
      <c r="O61" s="288">
        <v>21</v>
      </c>
      <c r="P61" s="288">
        <f t="shared" si="2"/>
        <v>0</v>
      </c>
      <c r="Q61" s="288">
        <f t="shared" si="3"/>
        <v>0</v>
      </c>
      <c r="R61" s="289"/>
      <c r="S61" s="289"/>
    </row>
    <row r="62" spans="1:19" s="269" customFormat="1" ht="24" outlineLevel="3">
      <c r="A62" s="270"/>
      <c r="B62" s="271"/>
      <c r="C62" s="272">
        <v>50</v>
      </c>
      <c r="D62" s="273" t="s">
        <v>79</v>
      </c>
      <c r="E62" s="277" t="s">
        <v>2935</v>
      </c>
      <c r="F62" s="278" t="s">
        <v>2936</v>
      </c>
      <c r="G62" s="273" t="s">
        <v>176</v>
      </c>
      <c r="H62" s="281">
        <v>520</v>
      </c>
      <c r="I62" s="311"/>
      <c r="J62" s="282">
        <f t="shared" si="4"/>
        <v>0</v>
      </c>
      <c r="K62" s="274"/>
      <c r="L62" s="275">
        <f t="shared" si="0"/>
        <v>0</v>
      </c>
      <c r="M62" s="275"/>
      <c r="N62" s="275">
        <f t="shared" si="1"/>
        <v>0</v>
      </c>
      <c r="O62" s="276">
        <v>21</v>
      </c>
      <c r="P62" s="276">
        <f t="shared" si="2"/>
        <v>0</v>
      </c>
      <c r="Q62" s="276">
        <f t="shared" si="3"/>
        <v>0</v>
      </c>
      <c r="R62" s="268"/>
      <c r="S62" s="268"/>
    </row>
    <row r="63" spans="1:19" s="269" customFormat="1" ht="24" outlineLevel="3">
      <c r="A63" s="270"/>
      <c r="B63" s="271"/>
      <c r="C63" s="272">
        <v>51</v>
      </c>
      <c r="D63" s="273" t="s">
        <v>123</v>
      </c>
      <c r="E63" s="277" t="s">
        <v>2937</v>
      </c>
      <c r="F63" s="278" t="s">
        <v>2938</v>
      </c>
      <c r="G63" s="273" t="s">
        <v>176</v>
      </c>
      <c r="H63" s="281">
        <v>70</v>
      </c>
      <c r="I63" s="311"/>
      <c r="J63" s="282">
        <f t="shared" si="4"/>
        <v>0</v>
      </c>
      <c r="K63" s="274">
        <v>2.5000000000000001E-4</v>
      </c>
      <c r="L63" s="275">
        <f t="shared" si="0"/>
        <v>1.7500000000000002E-2</v>
      </c>
      <c r="M63" s="275"/>
      <c r="N63" s="275">
        <f t="shared" si="1"/>
        <v>0</v>
      </c>
      <c r="O63" s="276">
        <v>21</v>
      </c>
      <c r="P63" s="276">
        <f t="shared" si="2"/>
        <v>0</v>
      </c>
      <c r="Q63" s="276">
        <f t="shared" si="3"/>
        <v>0</v>
      </c>
      <c r="R63" s="268"/>
      <c r="S63" s="268"/>
    </row>
    <row r="64" spans="1:19" s="269" customFormat="1" ht="24" outlineLevel="3">
      <c r="A64" s="270"/>
      <c r="B64" s="271"/>
      <c r="C64" s="272">
        <v>52</v>
      </c>
      <c r="D64" s="273" t="s">
        <v>123</v>
      </c>
      <c r="E64" s="277" t="s">
        <v>2939</v>
      </c>
      <c r="F64" s="278" t="s">
        <v>2940</v>
      </c>
      <c r="G64" s="273" t="s">
        <v>176</v>
      </c>
      <c r="H64" s="281">
        <v>450</v>
      </c>
      <c r="I64" s="311"/>
      <c r="J64" s="282">
        <f t="shared" si="4"/>
        <v>0</v>
      </c>
      <c r="K64" s="274">
        <v>1.6000000000000001E-4</v>
      </c>
      <c r="L64" s="275">
        <f t="shared" si="0"/>
        <v>7.2000000000000008E-2</v>
      </c>
      <c r="M64" s="275"/>
      <c r="N64" s="275">
        <f t="shared" si="1"/>
        <v>0</v>
      </c>
      <c r="O64" s="276">
        <v>21</v>
      </c>
      <c r="P64" s="276">
        <f t="shared" si="2"/>
        <v>0</v>
      </c>
      <c r="Q64" s="276">
        <f t="shared" si="3"/>
        <v>0</v>
      </c>
      <c r="R64" s="268"/>
      <c r="S64" s="268"/>
    </row>
    <row r="65" spans="1:19" s="304" customFormat="1" ht="12" outlineLevel="3">
      <c r="A65" s="293"/>
      <c r="B65" s="294"/>
      <c r="C65" s="272">
        <v>53</v>
      </c>
      <c r="D65" s="295" t="s">
        <v>79</v>
      </c>
      <c r="E65" s="296" t="s">
        <v>2941</v>
      </c>
      <c r="F65" s="297" t="s">
        <v>2942</v>
      </c>
      <c r="G65" s="295" t="s">
        <v>176</v>
      </c>
      <c r="H65" s="298">
        <v>287</v>
      </c>
      <c r="I65" s="311"/>
      <c r="J65" s="299">
        <f t="shared" si="4"/>
        <v>0</v>
      </c>
      <c r="K65" s="300"/>
      <c r="L65" s="301">
        <f t="shared" si="0"/>
        <v>0</v>
      </c>
      <c r="M65" s="301"/>
      <c r="N65" s="301">
        <f t="shared" si="1"/>
        <v>0</v>
      </c>
      <c r="O65" s="302">
        <v>21</v>
      </c>
      <c r="P65" s="302">
        <f t="shared" si="2"/>
        <v>0</v>
      </c>
      <c r="Q65" s="302">
        <f t="shared" si="3"/>
        <v>0</v>
      </c>
      <c r="R65" s="303"/>
      <c r="S65" s="303"/>
    </row>
    <row r="66" spans="1:19" s="304" customFormat="1" ht="24" outlineLevel="3">
      <c r="A66" s="293"/>
      <c r="B66" s="294"/>
      <c r="C66" s="272">
        <v>54</v>
      </c>
      <c r="D66" s="295" t="s">
        <v>123</v>
      </c>
      <c r="E66" s="296" t="s">
        <v>2943</v>
      </c>
      <c r="F66" s="297" t="s">
        <v>2944</v>
      </c>
      <c r="G66" s="295" t="s">
        <v>176</v>
      </c>
      <c r="H66" s="298">
        <v>287.5</v>
      </c>
      <c r="I66" s="311"/>
      <c r="J66" s="299">
        <f t="shared" si="4"/>
        <v>0</v>
      </c>
      <c r="K66" s="300">
        <v>5.1999999999999995E-4</v>
      </c>
      <c r="L66" s="301">
        <f t="shared" si="0"/>
        <v>0.14949999999999999</v>
      </c>
      <c r="M66" s="301"/>
      <c r="N66" s="301">
        <f t="shared" si="1"/>
        <v>0</v>
      </c>
      <c r="O66" s="302">
        <v>21</v>
      </c>
      <c r="P66" s="302">
        <f t="shared" si="2"/>
        <v>0</v>
      </c>
      <c r="Q66" s="302">
        <f t="shared" si="3"/>
        <v>0</v>
      </c>
      <c r="R66" s="303"/>
      <c r="S66" s="303"/>
    </row>
    <row r="67" spans="1:19" s="269" customFormat="1" ht="24" outlineLevel="3">
      <c r="A67" s="270"/>
      <c r="B67" s="271"/>
      <c r="C67" s="272">
        <v>55</v>
      </c>
      <c r="D67" s="273" t="s">
        <v>79</v>
      </c>
      <c r="E67" s="277" t="s">
        <v>2945</v>
      </c>
      <c r="F67" s="278" t="s">
        <v>2946</v>
      </c>
      <c r="G67" s="273" t="s">
        <v>176</v>
      </c>
      <c r="H67" s="281">
        <v>2300</v>
      </c>
      <c r="I67" s="311"/>
      <c r="J67" s="282">
        <f t="shared" si="4"/>
        <v>0</v>
      </c>
      <c r="K67" s="274"/>
      <c r="L67" s="275">
        <f t="shared" si="0"/>
        <v>0</v>
      </c>
      <c r="M67" s="275"/>
      <c r="N67" s="275">
        <f t="shared" si="1"/>
        <v>0</v>
      </c>
      <c r="O67" s="276">
        <v>21</v>
      </c>
      <c r="P67" s="276">
        <f t="shared" si="2"/>
        <v>0</v>
      </c>
      <c r="Q67" s="276">
        <f t="shared" si="3"/>
        <v>0</v>
      </c>
      <c r="R67" s="268"/>
      <c r="S67" s="268"/>
    </row>
    <row r="68" spans="1:19" s="269" customFormat="1" ht="24" outlineLevel="3">
      <c r="A68" s="270"/>
      <c r="B68" s="271"/>
      <c r="C68" s="272">
        <v>56</v>
      </c>
      <c r="D68" s="273" t="s">
        <v>123</v>
      </c>
      <c r="E68" s="277" t="s">
        <v>2947</v>
      </c>
      <c r="F68" s="278" t="s">
        <v>2948</v>
      </c>
      <c r="G68" s="273" t="s">
        <v>176</v>
      </c>
      <c r="H68" s="281">
        <v>2300</v>
      </c>
      <c r="I68" s="311"/>
      <c r="J68" s="282">
        <f t="shared" si="4"/>
        <v>0</v>
      </c>
      <c r="K68" s="274">
        <v>1.7000000000000001E-4</v>
      </c>
      <c r="L68" s="275">
        <f t="shared" si="0"/>
        <v>0.39100000000000001</v>
      </c>
      <c r="M68" s="275"/>
      <c r="N68" s="275">
        <f t="shared" si="1"/>
        <v>0</v>
      </c>
      <c r="O68" s="276">
        <v>21</v>
      </c>
      <c r="P68" s="276">
        <f t="shared" si="2"/>
        <v>0</v>
      </c>
      <c r="Q68" s="276">
        <f t="shared" si="3"/>
        <v>0</v>
      </c>
      <c r="R68" s="268"/>
      <c r="S68" s="268"/>
    </row>
    <row r="69" spans="1:19" s="269" customFormat="1" ht="24" outlineLevel="3">
      <c r="A69" s="270"/>
      <c r="B69" s="271"/>
      <c r="C69" s="272">
        <v>57</v>
      </c>
      <c r="D69" s="273" t="s">
        <v>79</v>
      </c>
      <c r="E69" s="277" t="s">
        <v>2949</v>
      </c>
      <c r="F69" s="278" t="s">
        <v>2950</v>
      </c>
      <c r="G69" s="273" t="s">
        <v>176</v>
      </c>
      <c r="H69" s="281">
        <v>1550</v>
      </c>
      <c r="I69" s="311"/>
      <c r="J69" s="282">
        <f t="shared" si="4"/>
        <v>0</v>
      </c>
      <c r="K69" s="274"/>
      <c r="L69" s="275">
        <f t="shared" si="0"/>
        <v>0</v>
      </c>
      <c r="M69" s="275"/>
      <c r="N69" s="275">
        <f t="shared" si="1"/>
        <v>0</v>
      </c>
      <c r="O69" s="276">
        <v>21</v>
      </c>
      <c r="P69" s="276">
        <f t="shared" si="2"/>
        <v>0</v>
      </c>
      <c r="Q69" s="276">
        <f t="shared" si="3"/>
        <v>0</v>
      </c>
      <c r="R69" s="268"/>
      <c r="S69" s="268"/>
    </row>
    <row r="70" spans="1:19" s="269" customFormat="1" ht="24" outlineLevel="3">
      <c r="A70" s="270"/>
      <c r="B70" s="271"/>
      <c r="C70" s="272">
        <v>58</v>
      </c>
      <c r="D70" s="273" t="s">
        <v>123</v>
      </c>
      <c r="E70" s="277" t="s">
        <v>2951</v>
      </c>
      <c r="F70" s="278" t="s">
        <v>2952</v>
      </c>
      <c r="G70" s="273" t="s">
        <v>176</v>
      </c>
      <c r="H70" s="281">
        <v>1300</v>
      </c>
      <c r="I70" s="311"/>
      <c r="J70" s="282">
        <f t="shared" si="4"/>
        <v>0</v>
      </c>
      <c r="K70" s="274">
        <v>1.2E-4</v>
      </c>
      <c r="L70" s="275">
        <f t="shared" si="0"/>
        <v>0.156</v>
      </c>
      <c r="M70" s="275"/>
      <c r="N70" s="275">
        <f t="shared" si="1"/>
        <v>0</v>
      </c>
      <c r="O70" s="276">
        <v>21</v>
      </c>
      <c r="P70" s="276">
        <f t="shared" si="2"/>
        <v>0</v>
      </c>
      <c r="Q70" s="276">
        <f t="shared" si="3"/>
        <v>0</v>
      </c>
      <c r="R70" s="268"/>
      <c r="S70" s="268"/>
    </row>
    <row r="71" spans="1:19" s="269" customFormat="1" ht="24" outlineLevel="3">
      <c r="A71" s="270"/>
      <c r="B71" s="271"/>
      <c r="C71" s="272">
        <v>59</v>
      </c>
      <c r="D71" s="273" t="s">
        <v>123</v>
      </c>
      <c r="E71" s="277" t="s">
        <v>2951</v>
      </c>
      <c r="F71" s="278" t="s">
        <v>2953</v>
      </c>
      <c r="G71" s="273" t="s">
        <v>176</v>
      </c>
      <c r="H71" s="281">
        <v>250</v>
      </c>
      <c r="I71" s="311"/>
      <c r="J71" s="282">
        <f t="shared" si="4"/>
        <v>0</v>
      </c>
      <c r="K71" s="274">
        <v>1.2E-4</v>
      </c>
      <c r="L71" s="275">
        <f t="shared" si="0"/>
        <v>3.0000000000000002E-2</v>
      </c>
      <c r="M71" s="275"/>
      <c r="N71" s="275">
        <f t="shared" si="1"/>
        <v>0</v>
      </c>
      <c r="O71" s="276">
        <v>21</v>
      </c>
      <c r="P71" s="276">
        <f t="shared" si="2"/>
        <v>0</v>
      </c>
      <c r="Q71" s="276">
        <f t="shared" si="3"/>
        <v>0</v>
      </c>
      <c r="R71" s="268"/>
      <c r="S71" s="268"/>
    </row>
    <row r="72" spans="1:19" s="269" customFormat="1" ht="12" outlineLevel="3">
      <c r="A72" s="270"/>
      <c r="B72" s="271"/>
      <c r="C72" s="272">
        <v>60</v>
      </c>
      <c r="D72" s="273" t="s">
        <v>79</v>
      </c>
      <c r="E72" s="277" t="s">
        <v>2954</v>
      </c>
      <c r="F72" s="278" t="s">
        <v>2955</v>
      </c>
      <c r="G72" s="273" t="s">
        <v>176</v>
      </c>
      <c r="H72" s="281">
        <v>1235</v>
      </c>
      <c r="I72" s="311"/>
      <c r="J72" s="282">
        <f t="shared" si="4"/>
        <v>0</v>
      </c>
      <c r="K72" s="274"/>
      <c r="L72" s="275">
        <f t="shared" si="0"/>
        <v>0</v>
      </c>
      <c r="M72" s="275"/>
      <c r="N72" s="275">
        <f t="shared" si="1"/>
        <v>0</v>
      </c>
      <c r="O72" s="276">
        <v>21</v>
      </c>
      <c r="P72" s="276">
        <f t="shared" si="2"/>
        <v>0</v>
      </c>
      <c r="Q72" s="276">
        <f t="shared" si="3"/>
        <v>0</v>
      </c>
      <c r="R72" s="268"/>
      <c r="S72" s="268"/>
    </row>
    <row r="73" spans="1:19" s="269" customFormat="1" ht="24" outlineLevel="3">
      <c r="A73" s="270"/>
      <c r="B73" s="271"/>
      <c r="C73" s="272">
        <v>61</v>
      </c>
      <c r="D73" s="273" t="s">
        <v>123</v>
      </c>
      <c r="E73" s="277" t="s">
        <v>2956</v>
      </c>
      <c r="F73" s="278" t="s">
        <v>2957</v>
      </c>
      <c r="G73" s="273" t="s">
        <v>176</v>
      </c>
      <c r="H73" s="281">
        <v>1200</v>
      </c>
      <c r="I73" s="311"/>
      <c r="J73" s="282">
        <f t="shared" si="4"/>
        <v>0</v>
      </c>
      <c r="K73" s="274">
        <v>1.4999999999999999E-4</v>
      </c>
      <c r="L73" s="275">
        <f t="shared" si="0"/>
        <v>0.18</v>
      </c>
      <c r="M73" s="275"/>
      <c r="N73" s="275">
        <f t="shared" si="1"/>
        <v>0</v>
      </c>
      <c r="O73" s="276">
        <v>21</v>
      </c>
      <c r="P73" s="276">
        <f t="shared" si="2"/>
        <v>0</v>
      </c>
      <c r="Q73" s="276">
        <f t="shared" si="3"/>
        <v>0</v>
      </c>
      <c r="R73" s="268"/>
      <c r="S73" s="268"/>
    </row>
    <row r="74" spans="1:19" s="269" customFormat="1" ht="12" outlineLevel="3">
      <c r="A74" s="270"/>
      <c r="B74" s="271"/>
      <c r="C74" s="272">
        <v>62</v>
      </c>
      <c r="D74" s="273" t="s">
        <v>123</v>
      </c>
      <c r="E74" s="277" t="s">
        <v>2958</v>
      </c>
      <c r="F74" s="278" t="s">
        <v>2959</v>
      </c>
      <c r="G74" s="273" t="s">
        <v>176</v>
      </c>
      <c r="H74" s="281">
        <v>35</v>
      </c>
      <c r="I74" s="311"/>
      <c r="J74" s="282">
        <f t="shared" si="4"/>
        <v>0</v>
      </c>
      <c r="K74" s="274">
        <v>6.9999999999999994E-5</v>
      </c>
      <c r="L74" s="275">
        <f t="shared" si="0"/>
        <v>2.4499999999999999E-3</v>
      </c>
      <c r="M74" s="275"/>
      <c r="N74" s="275">
        <f t="shared" si="1"/>
        <v>0</v>
      </c>
      <c r="O74" s="276">
        <v>21</v>
      </c>
      <c r="P74" s="276">
        <f t="shared" si="2"/>
        <v>0</v>
      </c>
      <c r="Q74" s="276">
        <f t="shared" si="3"/>
        <v>0</v>
      </c>
      <c r="R74" s="268"/>
      <c r="S74" s="268"/>
    </row>
    <row r="75" spans="1:19" s="269" customFormat="1" ht="12" outlineLevel="3">
      <c r="A75" s="270"/>
      <c r="B75" s="271"/>
      <c r="C75" s="272">
        <v>63</v>
      </c>
      <c r="D75" s="273" t="s">
        <v>79</v>
      </c>
      <c r="E75" s="277" t="s">
        <v>2960</v>
      </c>
      <c r="F75" s="278" t="s">
        <v>2961</v>
      </c>
      <c r="G75" s="273" t="s">
        <v>176</v>
      </c>
      <c r="H75" s="281">
        <v>60</v>
      </c>
      <c r="I75" s="311"/>
      <c r="J75" s="282">
        <f t="shared" si="4"/>
        <v>0</v>
      </c>
      <c r="K75" s="274"/>
      <c r="L75" s="275">
        <f t="shared" si="0"/>
        <v>0</v>
      </c>
      <c r="M75" s="275"/>
      <c r="N75" s="275">
        <f t="shared" si="1"/>
        <v>0</v>
      </c>
      <c r="O75" s="276">
        <v>21</v>
      </c>
      <c r="P75" s="276">
        <f t="shared" si="2"/>
        <v>0</v>
      </c>
      <c r="Q75" s="276">
        <f t="shared" si="3"/>
        <v>0</v>
      </c>
      <c r="R75" s="268"/>
      <c r="S75" s="268"/>
    </row>
    <row r="76" spans="1:19" s="269" customFormat="1" ht="24" outlineLevel="3">
      <c r="A76" s="270"/>
      <c r="B76" s="271"/>
      <c r="C76" s="272">
        <v>64</v>
      </c>
      <c r="D76" s="273" t="s">
        <v>123</v>
      </c>
      <c r="E76" s="277" t="s">
        <v>2962</v>
      </c>
      <c r="F76" s="278" t="s">
        <v>2963</v>
      </c>
      <c r="G76" s="273" t="s">
        <v>176</v>
      </c>
      <c r="H76" s="281">
        <v>60</v>
      </c>
      <c r="I76" s="311"/>
      <c r="J76" s="282">
        <f t="shared" si="4"/>
        <v>0</v>
      </c>
      <c r="K76" s="274">
        <v>2.5000000000000001E-4</v>
      </c>
      <c r="L76" s="275">
        <f t="shared" si="0"/>
        <v>1.4999999999999999E-2</v>
      </c>
      <c r="M76" s="275"/>
      <c r="N76" s="275">
        <f t="shared" si="1"/>
        <v>0</v>
      </c>
      <c r="O76" s="276">
        <v>21</v>
      </c>
      <c r="P76" s="276">
        <f t="shared" si="2"/>
        <v>0</v>
      </c>
      <c r="Q76" s="276">
        <f t="shared" si="3"/>
        <v>0</v>
      </c>
      <c r="R76" s="268"/>
      <c r="S76" s="268"/>
    </row>
    <row r="77" spans="1:19" s="269" customFormat="1" ht="12" outlineLevel="3">
      <c r="A77" s="270"/>
      <c r="B77" s="271"/>
      <c r="C77" s="272">
        <v>65</v>
      </c>
      <c r="D77" s="273" t="s">
        <v>79</v>
      </c>
      <c r="E77" s="277" t="s">
        <v>2964</v>
      </c>
      <c r="F77" s="278" t="s">
        <v>2965</v>
      </c>
      <c r="G77" s="273" t="s">
        <v>176</v>
      </c>
      <c r="H77" s="281">
        <v>360</v>
      </c>
      <c r="I77" s="311"/>
      <c r="J77" s="282">
        <f t="shared" si="4"/>
        <v>0</v>
      </c>
      <c r="K77" s="274"/>
      <c r="L77" s="275">
        <f t="shared" si="0"/>
        <v>0</v>
      </c>
      <c r="M77" s="275"/>
      <c r="N77" s="275">
        <f t="shared" si="1"/>
        <v>0</v>
      </c>
      <c r="O77" s="276">
        <v>21</v>
      </c>
      <c r="P77" s="276">
        <f t="shared" si="2"/>
        <v>0</v>
      </c>
      <c r="Q77" s="276">
        <f t="shared" si="3"/>
        <v>0</v>
      </c>
      <c r="R77" s="268"/>
      <c r="S77" s="268"/>
    </row>
    <row r="78" spans="1:19" s="269" customFormat="1" ht="12" outlineLevel="3">
      <c r="A78" s="270"/>
      <c r="B78" s="271"/>
      <c r="C78" s="272">
        <v>66</v>
      </c>
      <c r="D78" s="273" t="s">
        <v>123</v>
      </c>
      <c r="E78" s="277" t="s">
        <v>2958</v>
      </c>
      <c r="F78" s="278" t="s">
        <v>2966</v>
      </c>
      <c r="G78" s="273" t="s">
        <v>176</v>
      </c>
      <c r="H78" s="281">
        <v>120</v>
      </c>
      <c r="I78" s="311"/>
      <c r="J78" s="282">
        <f t="shared" si="4"/>
        <v>0</v>
      </c>
      <c r="K78" s="274">
        <v>6.9999999999999994E-5</v>
      </c>
      <c r="L78" s="275">
        <f t="shared" ref="L78:L142" si="6">H78*K78</f>
        <v>8.3999999999999995E-3</v>
      </c>
      <c r="M78" s="275"/>
      <c r="N78" s="275">
        <f t="shared" ref="N78:N142" si="7">H78*M78</f>
        <v>0</v>
      </c>
      <c r="O78" s="276">
        <v>21</v>
      </c>
      <c r="P78" s="276">
        <f t="shared" ref="P78:P142" si="8">J78*(O78/100)</f>
        <v>0</v>
      </c>
      <c r="Q78" s="276">
        <f t="shared" ref="Q78:Q142" si="9">J78+P78</f>
        <v>0</v>
      </c>
      <c r="R78" s="268"/>
      <c r="S78" s="268"/>
    </row>
    <row r="79" spans="1:19" s="269" customFormat="1" ht="12" outlineLevel="3">
      <c r="A79" s="270"/>
      <c r="B79" s="271"/>
      <c r="C79" s="272">
        <v>67</v>
      </c>
      <c r="D79" s="273" t="s">
        <v>123</v>
      </c>
      <c r="E79" s="277" t="s">
        <v>2967</v>
      </c>
      <c r="F79" s="278" t="s">
        <v>2968</v>
      </c>
      <c r="G79" s="273" t="s">
        <v>176</v>
      </c>
      <c r="H79" s="281">
        <v>220</v>
      </c>
      <c r="I79" s="311"/>
      <c r="J79" s="282">
        <f t="shared" ref="J79:J143" si="10">H79*I79</f>
        <v>0</v>
      </c>
      <c r="K79" s="274">
        <v>5.0000000000000002E-5</v>
      </c>
      <c r="L79" s="275">
        <f t="shared" si="6"/>
        <v>1.1000000000000001E-2</v>
      </c>
      <c r="M79" s="275"/>
      <c r="N79" s="275">
        <f t="shared" si="7"/>
        <v>0</v>
      </c>
      <c r="O79" s="276">
        <v>21</v>
      </c>
      <c r="P79" s="276">
        <f t="shared" si="8"/>
        <v>0</v>
      </c>
      <c r="Q79" s="276">
        <f t="shared" si="9"/>
        <v>0</v>
      </c>
      <c r="R79" s="268"/>
      <c r="S79" s="268"/>
    </row>
    <row r="80" spans="1:19" s="269" customFormat="1" ht="12" outlineLevel="3">
      <c r="A80" s="270"/>
      <c r="B80" s="271"/>
      <c r="C80" s="272">
        <v>68</v>
      </c>
      <c r="D80" s="273" t="s">
        <v>79</v>
      </c>
      <c r="E80" s="307" t="s">
        <v>2969</v>
      </c>
      <c r="F80" s="308" t="s">
        <v>2970</v>
      </c>
      <c r="G80" s="309"/>
      <c r="H80" s="310"/>
      <c r="I80" s="311"/>
      <c r="J80" s="312"/>
      <c r="K80" s="274"/>
      <c r="L80" s="275">
        <f t="shared" si="6"/>
        <v>0</v>
      </c>
      <c r="M80" s="275"/>
      <c r="N80" s="275">
        <f t="shared" si="7"/>
        <v>0</v>
      </c>
      <c r="O80" s="276">
        <v>21</v>
      </c>
      <c r="P80" s="276">
        <f t="shared" si="8"/>
        <v>0</v>
      </c>
      <c r="Q80" s="276">
        <f t="shared" si="9"/>
        <v>0</v>
      </c>
      <c r="R80" s="268"/>
      <c r="S80" s="268"/>
    </row>
    <row r="81" spans="1:19" s="269" customFormat="1" ht="24" outlineLevel="3">
      <c r="A81" s="270"/>
      <c r="B81" s="271"/>
      <c r="C81" s="272">
        <v>69</v>
      </c>
      <c r="D81" s="273" t="s">
        <v>2918</v>
      </c>
      <c r="E81" s="277" t="s">
        <v>2971</v>
      </c>
      <c r="F81" s="278" t="s">
        <v>2972</v>
      </c>
      <c r="G81" s="273" t="s">
        <v>176</v>
      </c>
      <c r="H81" s="281">
        <v>50</v>
      </c>
      <c r="I81" s="311"/>
      <c r="J81" s="282">
        <f t="shared" si="10"/>
        <v>0</v>
      </c>
      <c r="K81" s="274"/>
      <c r="L81" s="275">
        <f t="shared" si="6"/>
        <v>0</v>
      </c>
      <c r="M81" s="275"/>
      <c r="N81" s="275">
        <f t="shared" si="7"/>
        <v>0</v>
      </c>
      <c r="O81" s="276">
        <v>21</v>
      </c>
      <c r="P81" s="276">
        <f t="shared" si="8"/>
        <v>0</v>
      </c>
      <c r="Q81" s="276">
        <f t="shared" si="9"/>
        <v>0</v>
      </c>
      <c r="R81" s="268"/>
      <c r="S81" s="268"/>
    </row>
    <row r="82" spans="1:19" s="269" customFormat="1" ht="12" outlineLevel="3">
      <c r="A82" s="270"/>
      <c r="B82" s="271"/>
      <c r="C82" s="272">
        <v>70</v>
      </c>
      <c r="D82" s="273" t="s">
        <v>123</v>
      </c>
      <c r="E82" s="277" t="s">
        <v>2973</v>
      </c>
      <c r="F82" s="278" t="s">
        <v>2974</v>
      </c>
      <c r="G82" s="273" t="s">
        <v>176</v>
      </c>
      <c r="H82" s="281">
        <v>55</v>
      </c>
      <c r="I82" s="311"/>
      <c r="J82" s="282">
        <f t="shared" si="10"/>
        <v>0</v>
      </c>
      <c r="K82" s="274">
        <v>2.7E-4</v>
      </c>
      <c r="L82" s="275">
        <f t="shared" si="6"/>
        <v>1.485E-2</v>
      </c>
      <c r="M82" s="275"/>
      <c r="N82" s="275">
        <f t="shared" si="7"/>
        <v>0</v>
      </c>
      <c r="O82" s="276">
        <v>21</v>
      </c>
      <c r="P82" s="276">
        <f t="shared" si="8"/>
        <v>0</v>
      </c>
      <c r="Q82" s="276">
        <f t="shared" si="9"/>
        <v>0</v>
      </c>
      <c r="R82" s="268"/>
      <c r="S82" s="268"/>
    </row>
    <row r="83" spans="1:19" s="269" customFormat="1" ht="12" outlineLevel="3">
      <c r="A83" s="270"/>
      <c r="B83" s="271"/>
      <c r="C83" s="272">
        <v>71</v>
      </c>
      <c r="D83" s="273" t="s">
        <v>79</v>
      </c>
      <c r="E83" s="277" t="s">
        <v>2975</v>
      </c>
      <c r="F83" s="278" t="s">
        <v>2976</v>
      </c>
      <c r="G83" s="273" t="s">
        <v>883</v>
      </c>
      <c r="H83" s="281">
        <v>1</v>
      </c>
      <c r="I83" s="311"/>
      <c r="J83" s="282">
        <f t="shared" si="10"/>
        <v>0</v>
      </c>
      <c r="K83" s="274"/>
      <c r="L83" s="275">
        <f t="shared" si="6"/>
        <v>0</v>
      </c>
      <c r="M83" s="275"/>
      <c r="N83" s="275">
        <f t="shared" si="7"/>
        <v>0</v>
      </c>
      <c r="O83" s="276">
        <v>21</v>
      </c>
      <c r="P83" s="276">
        <f t="shared" si="8"/>
        <v>0</v>
      </c>
      <c r="Q83" s="276">
        <f t="shared" si="9"/>
        <v>0</v>
      </c>
      <c r="R83" s="268"/>
      <c r="S83" s="268"/>
    </row>
    <row r="84" spans="1:19" s="269" customFormat="1" ht="12" outlineLevel="3">
      <c r="A84" s="270"/>
      <c r="B84" s="271"/>
      <c r="C84" s="272">
        <v>72</v>
      </c>
      <c r="D84" s="273" t="s">
        <v>79</v>
      </c>
      <c r="E84" s="307" t="s">
        <v>2977</v>
      </c>
      <c r="F84" s="308" t="s">
        <v>2978</v>
      </c>
      <c r="G84" s="309"/>
      <c r="H84" s="310"/>
      <c r="I84" s="311"/>
      <c r="J84" s="312"/>
      <c r="K84" s="274"/>
      <c r="L84" s="275">
        <f t="shared" si="6"/>
        <v>0</v>
      </c>
      <c r="M84" s="275"/>
      <c r="N84" s="275">
        <f t="shared" si="7"/>
        <v>0</v>
      </c>
      <c r="O84" s="276">
        <v>21</v>
      </c>
      <c r="P84" s="276">
        <f t="shared" si="8"/>
        <v>0</v>
      </c>
      <c r="Q84" s="276">
        <f t="shared" si="9"/>
        <v>0</v>
      </c>
      <c r="R84" s="268"/>
      <c r="S84" s="268"/>
    </row>
    <row r="85" spans="1:19" s="269" customFormat="1" ht="12" outlineLevel="3">
      <c r="A85" s="270"/>
      <c r="B85" s="271"/>
      <c r="C85" s="272">
        <v>73</v>
      </c>
      <c r="D85" s="273" t="s">
        <v>79</v>
      </c>
      <c r="E85" s="277" t="s">
        <v>2979</v>
      </c>
      <c r="F85" s="278" t="s">
        <v>2980</v>
      </c>
      <c r="G85" s="273" t="s">
        <v>304</v>
      </c>
      <c r="H85" s="281">
        <v>2</v>
      </c>
      <c r="I85" s="311"/>
      <c r="J85" s="282">
        <f t="shared" si="10"/>
        <v>0</v>
      </c>
      <c r="K85" s="274"/>
      <c r="L85" s="275">
        <f t="shared" si="6"/>
        <v>0</v>
      </c>
      <c r="M85" s="275"/>
      <c r="N85" s="275">
        <f t="shared" si="7"/>
        <v>0</v>
      </c>
      <c r="O85" s="276">
        <v>21</v>
      </c>
      <c r="P85" s="276">
        <f t="shared" si="8"/>
        <v>0</v>
      </c>
      <c r="Q85" s="276">
        <f t="shared" si="9"/>
        <v>0</v>
      </c>
      <c r="R85" s="268"/>
      <c r="S85" s="268"/>
    </row>
    <row r="86" spans="1:19" s="269" customFormat="1" ht="24" outlineLevel="3">
      <c r="A86" s="270"/>
      <c r="B86" s="271"/>
      <c r="C86" s="272">
        <v>74</v>
      </c>
      <c r="D86" s="273" t="s">
        <v>123</v>
      </c>
      <c r="E86" s="277" t="s">
        <v>2981</v>
      </c>
      <c r="F86" s="278" t="s">
        <v>2982</v>
      </c>
      <c r="G86" s="273" t="s">
        <v>304</v>
      </c>
      <c r="H86" s="281">
        <v>2</v>
      </c>
      <c r="I86" s="311"/>
      <c r="J86" s="282">
        <f t="shared" si="10"/>
        <v>0</v>
      </c>
      <c r="K86" s="274">
        <v>2.5999999999999999E-3</v>
      </c>
      <c r="L86" s="275">
        <f t="shared" si="6"/>
        <v>5.1999999999999998E-3</v>
      </c>
      <c r="M86" s="275"/>
      <c r="N86" s="275">
        <f t="shared" si="7"/>
        <v>0</v>
      </c>
      <c r="O86" s="276">
        <v>21</v>
      </c>
      <c r="P86" s="276">
        <f t="shared" si="8"/>
        <v>0</v>
      </c>
      <c r="Q86" s="276">
        <f t="shared" si="9"/>
        <v>0</v>
      </c>
      <c r="R86" s="268"/>
      <c r="S86" s="268"/>
    </row>
    <row r="87" spans="1:19" s="269" customFormat="1" ht="24" outlineLevel="3">
      <c r="A87" s="270"/>
      <c r="B87" s="271"/>
      <c r="C87" s="272">
        <v>75</v>
      </c>
      <c r="D87" s="273" t="s">
        <v>79</v>
      </c>
      <c r="E87" s="277" t="s">
        <v>2983</v>
      </c>
      <c r="F87" s="278" t="s">
        <v>2984</v>
      </c>
      <c r="G87" s="273" t="s">
        <v>304</v>
      </c>
      <c r="H87" s="281">
        <v>2</v>
      </c>
      <c r="I87" s="311"/>
      <c r="J87" s="282">
        <f t="shared" si="10"/>
        <v>0</v>
      </c>
      <c r="K87" s="274"/>
      <c r="L87" s="275">
        <f t="shared" si="6"/>
        <v>0</v>
      </c>
      <c r="M87" s="275"/>
      <c r="N87" s="275">
        <f t="shared" si="7"/>
        <v>0</v>
      </c>
      <c r="O87" s="276">
        <v>21</v>
      </c>
      <c r="P87" s="276">
        <f t="shared" si="8"/>
        <v>0</v>
      </c>
      <c r="Q87" s="276">
        <f t="shared" si="9"/>
        <v>0</v>
      </c>
      <c r="R87" s="268"/>
      <c r="S87" s="268"/>
    </row>
    <row r="88" spans="1:19" s="269" customFormat="1" ht="36" outlineLevel="3">
      <c r="A88" s="270"/>
      <c r="B88" s="271"/>
      <c r="C88" s="272">
        <v>76</v>
      </c>
      <c r="D88" s="273" t="s">
        <v>123</v>
      </c>
      <c r="E88" s="277" t="s">
        <v>2985</v>
      </c>
      <c r="F88" s="278" t="s">
        <v>2986</v>
      </c>
      <c r="G88" s="273" t="s">
        <v>304</v>
      </c>
      <c r="H88" s="281">
        <v>2</v>
      </c>
      <c r="I88" s="311"/>
      <c r="J88" s="282">
        <f t="shared" si="10"/>
        <v>0</v>
      </c>
      <c r="K88" s="274">
        <v>4.8000000000000001E-4</v>
      </c>
      <c r="L88" s="275">
        <f t="shared" si="6"/>
        <v>9.6000000000000002E-4</v>
      </c>
      <c r="M88" s="275"/>
      <c r="N88" s="275">
        <f t="shared" si="7"/>
        <v>0</v>
      </c>
      <c r="O88" s="276">
        <v>21</v>
      </c>
      <c r="P88" s="276">
        <f t="shared" si="8"/>
        <v>0</v>
      </c>
      <c r="Q88" s="276">
        <f t="shared" si="9"/>
        <v>0</v>
      </c>
      <c r="R88" s="268"/>
      <c r="S88" s="268"/>
    </row>
    <row r="89" spans="1:19" s="269" customFormat="1" ht="24" outlineLevel="3">
      <c r="A89" s="270"/>
      <c r="B89" s="271"/>
      <c r="C89" s="272">
        <v>77</v>
      </c>
      <c r="D89" s="273" t="s">
        <v>79</v>
      </c>
      <c r="E89" s="277" t="s">
        <v>2987</v>
      </c>
      <c r="F89" s="278" t="s">
        <v>2988</v>
      </c>
      <c r="G89" s="273" t="s">
        <v>304</v>
      </c>
      <c r="H89" s="281">
        <v>118</v>
      </c>
      <c r="I89" s="311"/>
      <c r="J89" s="282">
        <f t="shared" si="10"/>
        <v>0</v>
      </c>
      <c r="K89" s="274"/>
      <c r="L89" s="275">
        <f t="shared" si="6"/>
        <v>0</v>
      </c>
      <c r="M89" s="275"/>
      <c r="N89" s="275">
        <f t="shared" si="7"/>
        <v>0</v>
      </c>
      <c r="O89" s="276">
        <v>21</v>
      </c>
      <c r="P89" s="276">
        <f t="shared" si="8"/>
        <v>0</v>
      </c>
      <c r="Q89" s="276">
        <f t="shared" si="9"/>
        <v>0</v>
      </c>
      <c r="R89" s="268"/>
      <c r="S89" s="268"/>
    </row>
    <row r="90" spans="1:19" s="269" customFormat="1" ht="36" outlineLevel="3">
      <c r="A90" s="270"/>
      <c r="B90" s="271"/>
      <c r="C90" s="272">
        <v>78</v>
      </c>
      <c r="D90" s="273" t="s">
        <v>123</v>
      </c>
      <c r="E90" s="277" t="s">
        <v>2989</v>
      </c>
      <c r="F90" s="278" t="s">
        <v>2990</v>
      </c>
      <c r="G90" s="273" t="s">
        <v>304</v>
      </c>
      <c r="H90" s="281">
        <v>22</v>
      </c>
      <c r="I90" s="311"/>
      <c r="J90" s="282">
        <f t="shared" si="10"/>
        <v>0</v>
      </c>
      <c r="K90" s="274">
        <v>1.2999999999999999E-3</v>
      </c>
      <c r="L90" s="275">
        <f t="shared" si="6"/>
        <v>2.86E-2</v>
      </c>
      <c r="M90" s="275"/>
      <c r="N90" s="275">
        <f t="shared" si="7"/>
        <v>0</v>
      </c>
      <c r="O90" s="276">
        <v>21</v>
      </c>
      <c r="P90" s="276">
        <f t="shared" si="8"/>
        <v>0</v>
      </c>
      <c r="Q90" s="276">
        <f t="shared" si="9"/>
        <v>0</v>
      </c>
      <c r="R90" s="268"/>
      <c r="S90" s="268"/>
    </row>
    <row r="91" spans="1:19" s="269" customFormat="1" ht="36" outlineLevel="3">
      <c r="A91" s="270"/>
      <c r="B91" s="271"/>
      <c r="C91" s="272">
        <v>79</v>
      </c>
      <c r="D91" s="273" t="s">
        <v>123</v>
      </c>
      <c r="E91" s="277" t="s">
        <v>2985</v>
      </c>
      <c r="F91" s="278" t="s">
        <v>2986</v>
      </c>
      <c r="G91" s="273" t="s">
        <v>304</v>
      </c>
      <c r="H91" s="281">
        <v>4</v>
      </c>
      <c r="I91" s="311"/>
      <c r="J91" s="282">
        <f t="shared" si="10"/>
        <v>0</v>
      </c>
      <c r="K91" s="274">
        <v>4.8000000000000001E-4</v>
      </c>
      <c r="L91" s="275">
        <f t="shared" si="6"/>
        <v>1.92E-3</v>
      </c>
      <c r="M91" s="275"/>
      <c r="N91" s="275">
        <f t="shared" si="7"/>
        <v>0</v>
      </c>
      <c r="O91" s="276">
        <v>21</v>
      </c>
      <c r="P91" s="276">
        <f t="shared" si="8"/>
        <v>0</v>
      </c>
      <c r="Q91" s="276">
        <f t="shared" si="9"/>
        <v>0</v>
      </c>
      <c r="R91" s="268"/>
      <c r="S91" s="268"/>
    </row>
    <row r="92" spans="1:19" s="269" customFormat="1" ht="36" outlineLevel="3">
      <c r="A92" s="270"/>
      <c r="B92" s="271"/>
      <c r="C92" s="272">
        <v>80</v>
      </c>
      <c r="D92" s="273" t="s">
        <v>123</v>
      </c>
      <c r="E92" s="277" t="s">
        <v>2991</v>
      </c>
      <c r="F92" s="278" t="s">
        <v>2992</v>
      </c>
      <c r="G92" s="273" t="s">
        <v>304</v>
      </c>
      <c r="H92" s="281">
        <v>12</v>
      </c>
      <c r="I92" s="311"/>
      <c r="J92" s="282">
        <f t="shared" si="10"/>
        <v>0</v>
      </c>
      <c r="K92" s="274">
        <v>1.2999999999999999E-3</v>
      </c>
      <c r="L92" s="275">
        <f t="shared" si="6"/>
        <v>1.5599999999999999E-2</v>
      </c>
      <c r="M92" s="275"/>
      <c r="N92" s="275">
        <f t="shared" si="7"/>
        <v>0</v>
      </c>
      <c r="O92" s="276">
        <v>21</v>
      </c>
      <c r="P92" s="276">
        <f t="shared" si="8"/>
        <v>0</v>
      </c>
      <c r="Q92" s="276">
        <f t="shared" si="9"/>
        <v>0</v>
      </c>
      <c r="R92" s="268"/>
      <c r="S92" s="268"/>
    </row>
    <row r="93" spans="1:19" s="269" customFormat="1" ht="36" outlineLevel="3">
      <c r="A93" s="270"/>
      <c r="B93" s="271"/>
      <c r="C93" s="272">
        <v>81</v>
      </c>
      <c r="D93" s="273" t="s">
        <v>123</v>
      </c>
      <c r="E93" s="277" t="s">
        <v>2993</v>
      </c>
      <c r="F93" s="278" t="s">
        <v>2994</v>
      </c>
      <c r="G93" s="273" t="s">
        <v>304</v>
      </c>
      <c r="H93" s="281">
        <v>60</v>
      </c>
      <c r="I93" s="311"/>
      <c r="J93" s="282">
        <f t="shared" si="10"/>
        <v>0</v>
      </c>
      <c r="K93" s="274">
        <v>1.2999999999999999E-3</v>
      </c>
      <c r="L93" s="275">
        <f t="shared" si="6"/>
        <v>7.8E-2</v>
      </c>
      <c r="M93" s="275"/>
      <c r="N93" s="275">
        <f t="shared" si="7"/>
        <v>0</v>
      </c>
      <c r="O93" s="276">
        <v>21</v>
      </c>
      <c r="P93" s="276">
        <f t="shared" si="8"/>
        <v>0</v>
      </c>
      <c r="Q93" s="276">
        <f t="shared" si="9"/>
        <v>0</v>
      </c>
      <c r="R93" s="268"/>
      <c r="S93" s="268"/>
    </row>
    <row r="94" spans="1:19" s="269" customFormat="1" ht="36" outlineLevel="3">
      <c r="A94" s="270"/>
      <c r="B94" s="271"/>
      <c r="C94" s="272">
        <v>82</v>
      </c>
      <c r="D94" s="273" t="s">
        <v>123</v>
      </c>
      <c r="E94" s="277" t="s">
        <v>2995</v>
      </c>
      <c r="F94" s="278" t="s">
        <v>2996</v>
      </c>
      <c r="G94" s="273" t="s">
        <v>304</v>
      </c>
      <c r="H94" s="281">
        <v>20</v>
      </c>
      <c r="I94" s="311"/>
      <c r="J94" s="282">
        <f t="shared" si="10"/>
        <v>0</v>
      </c>
      <c r="K94" s="274">
        <v>1.2999999999999999E-3</v>
      </c>
      <c r="L94" s="275">
        <f t="shared" si="6"/>
        <v>2.5999999999999999E-2</v>
      </c>
      <c r="M94" s="275"/>
      <c r="N94" s="275">
        <f t="shared" si="7"/>
        <v>0</v>
      </c>
      <c r="O94" s="276">
        <v>21</v>
      </c>
      <c r="P94" s="276">
        <f t="shared" si="8"/>
        <v>0</v>
      </c>
      <c r="Q94" s="276">
        <f t="shared" si="9"/>
        <v>0</v>
      </c>
      <c r="R94" s="268"/>
      <c r="S94" s="268"/>
    </row>
    <row r="95" spans="1:19" s="269" customFormat="1" ht="24" outlineLevel="3">
      <c r="A95" s="270"/>
      <c r="B95" s="271"/>
      <c r="C95" s="272">
        <v>83</v>
      </c>
      <c r="D95" s="273" t="s">
        <v>79</v>
      </c>
      <c r="E95" s="277" t="s">
        <v>2997</v>
      </c>
      <c r="F95" s="278" t="s">
        <v>2998</v>
      </c>
      <c r="G95" s="273" t="s">
        <v>304</v>
      </c>
      <c r="H95" s="281">
        <v>8</v>
      </c>
      <c r="I95" s="311"/>
      <c r="J95" s="282">
        <f t="shared" si="10"/>
        <v>0</v>
      </c>
      <c r="K95" s="274"/>
      <c r="L95" s="275">
        <f t="shared" si="6"/>
        <v>0</v>
      </c>
      <c r="M95" s="275"/>
      <c r="N95" s="275">
        <f t="shared" si="7"/>
        <v>0</v>
      </c>
      <c r="O95" s="276">
        <v>21</v>
      </c>
      <c r="P95" s="276">
        <f t="shared" si="8"/>
        <v>0</v>
      </c>
      <c r="Q95" s="276">
        <f t="shared" si="9"/>
        <v>0</v>
      </c>
      <c r="R95" s="268"/>
      <c r="S95" s="268"/>
    </row>
    <row r="96" spans="1:19" s="269" customFormat="1" ht="36" outlineLevel="3">
      <c r="A96" s="270"/>
      <c r="B96" s="271"/>
      <c r="C96" s="272">
        <v>84</v>
      </c>
      <c r="D96" s="273" t="s">
        <v>123</v>
      </c>
      <c r="E96" s="277" t="s">
        <v>2999</v>
      </c>
      <c r="F96" s="278" t="s">
        <v>3000</v>
      </c>
      <c r="G96" s="273" t="s">
        <v>304</v>
      </c>
      <c r="H96" s="281">
        <v>8</v>
      </c>
      <c r="I96" s="311"/>
      <c r="J96" s="282">
        <f t="shared" si="10"/>
        <v>0</v>
      </c>
      <c r="K96" s="274">
        <v>2.5500000000000002E-3</v>
      </c>
      <c r="L96" s="275">
        <f t="shared" si="6"/>
        <v>2.0400000000000001E-2</v>
      </c>
      <c r="M96" s="275"/>
      <c r="N96" s="275">
        <f t="shared" si="7"/>
        <v>0</v>
      </c>
      <c r="O96" s="276">
        <v>21</v>
      </c>
      <c r="P96" s="276">
        <f t="shared" si="8"/>
        <v>0</v>
      </c>
      <c r="Q96" s="276">
        <f t="shared" si="9"/>
        <v>0</v>
      </c>
      <c r="R96" s="268"/>
      <c r="S96" s="268"/>
    </row>
    <row r="97" spans="1:19" s="269" customFormat="1" ht="24" outlineLevel="3">
      <c r="A97" s="270"/>
      <c r="B97" s="271"/>
      <c r="C97" s="272">
        <v>85</v>
      </c>
      <c r="D97" s="273" t="s">
        <v>79</v>
      </c>
      <c r="E97" s="277" t="s">
        <v>3001</v>
      </c>
      <c r="F97" s="278" t="s">
        <v>3002</v>
      </c>
      <c r="G97" s="273" t="s">
        <v>304</v>
      </c>
      <c r="H97" s="281">
        <v>6</v>
      </c>
      <c r="I97" s="311"/>
      <c r="J97" s="282">
        <f t="shared" si="10"/>
        <v>0</v>
      </c>
      <c r="K97" s="274"/>
      <c r="L97" s="275">
        <f t="shared" si="6"/>
        <v>0</v>
      </c>
      <c r="M97" s="275"/>
      <c r="N97" s="275">
        <f t="shared" si="7"/>
        <v>0</v>
      </c>
      <c r="O97" s="276">
        <v>21</v>
      </c>
      <c r="P97" s="276">
        <f t="shared" si="8"/>
        <v>0</v>
      </c>
      <c r="Q97" s="276">
        <f t="shared" si="9"/>
        <v>0</v>
      </c>
      <c r="R97" s="268"/>
      <c r="S97" s="268"/>
    </row>
    <row r="98" spans="1:19" s="269" customFormat="1" ht="36" outlineLevel="3">
      <c r="A98" s="270"/>
      <c r="B98" s="271"/>
      <c r="C98" s="272">
        <v>86</v>
      </c>
      <c r="D98" s="273" t="s">
        <v>123</v>
      </c>
      <c r="E98" s="277" t="s">
        <v>2993</v>
      </c>
      <c r="F98" s="278" t="s">
        <v>2994</v>
      </c>
      <c r="G98" s="273" t="s">
        <v>304</v>
      </c>
      <c r="H98" s="281">
        <v>6</v>
      </c>
      <c r="I98" s="311"/>
      <c r="J98" s="282">
        <f t="shared" si="10"/>
        <v>0</v>
      </c>
      <c r="K98" s="274">
        <v>1.2999999999999999E-3</v>
      </c>
      <c r="L98" s="275">
        <f t="shared" si="6"/>
        <v>7.7999999999999996E-3</v>
      </c>
      <c r="M98" s="275"/>
      <c r="N98" s="275">
        <f t="shared" si="7"/>
        <v>0</v>
      </c>
      <c r="O98" s="276">
        <v>21</v>
      </c>
      <c r="P98" s="276">
        <f t="shared" si="8"/>
        <v>0</v>
      </c>
      <c r="Q98" s="276">
        <f t="shared" si="9"/>
        <v>0</v>
      </c>
      <c r="R98" s="268"/>
      <c r="S98" s="268"/>
    </row>
    <row r="99" spans="1:19" s="269" customFormat="1" ht="24" outlineLevel="3">
      <c r="A99" s="270"/>
      <c r="B99" s="271"/>
      <c r="C99" s="272">
        <v>87</v>
      </c>
      <c r="D99" s="273" t="s">
        <v>79</v>
      </c>
      <c r="E99" s="277" t="s">
        <v>3003</v>
      </c>
      <c r="F99" s="278" t="s">
        <v>3004</v>
      </c>
      <c r="G99" s="273" t="s">
        <v>304</v>
      </c>
      <c r="H99" s="281">
        <v>12</v>
      </c>
      <c r="I99" s="311"/>
      <c r="J99" s="282">
        <f t="shared" si="10"/>
        <v>0</v>
      </c>
      <c r="K99" s="274"/>
      <c r="L99" s="275">
        <f t="shared" si="6"/>
        <v>0</v>
      </c>
      <c r="M99" s="275"/>
      <c r="N99" s="275">
        <f t="shared" si="7"/>
        <v>0</v>
      </c>
      <c r="O99" s="276">
        <v>21</v>
      </c>
      <c r="P99" s="276">
        <f t="shared" si="8"/>
        <v>0</v>
      </c>
      <c r="Q99" s="276">
        <f t="shared" si="9"/>
        <v>0</v>
      </c>
      <c r="R99" s="268"/>
      <c r="S99" s="268"/>
    </row>
    <row r="100" spans="1:19" s="269" customFormat="1" ht="36" outlineLevel="3">
      <c r="A100" s="270"/>
      <c r="B100" s="271"/>
      <c r="C100" s="272">
        <v>88</v>
      </c>
      <c r="D100" s="273" t="s">
        <v>123</v>
      </c>
      <c r="E100" s="277" t="s">
        <v>3005</v>
      </c>
      <c r="F100" s="278" t="s">
        <v>3006</v>
      </c>
      <c r="G100" s="273" t="s">
        <v>304</v>
      </c>
      <c r="H100" s="281">
        <v>12</v>
      </c>
      <c r="I100" s="311"/>
      <c r="J100" s="282">
        <f t="shared" si="10"/>
        <v>0</v>
      </c>
      <c r="K100" s="274">
        <v>2.9999999999999997E-4</v>
      </c>
      <c r="L100" s="275">
        <f t="shared" si="6"/>
        <v>3.5999999999999999E-3</v>
      </c>
      <c r="M100" s="275"/>
      <c r="N100" s="275">
        <f t="shared" si="7"/>
        <v>0</v>
      </c>
      <c r="O100" s="276">
        <v>21</v>
      </c>
      <c r="P100" s="276">
        <f t="shared" si="8"/>
        <v>0</v>
      </c>
      <c r="Q100" s="276">
        <f t="shared" si="9"/>
        <v>0</v>
      </c>
      <c r="R100" s="268"/>
      <c r="S100" s="268"/>
    </row>
    <row r="101" spans="1:19" s="269" customFormat="1" ht="24" outlineLevel="3">
      <c r="A101" s="270"/>
      <c r="B101" s="271"/>
      <c r="C101" s="272">
        <v>89</v>
      </c>
      <c r="D101" s="273" t="s">
        <v>79</v>
      </c>
      <c r="E101" s="277" t="s">
        <v>3007</v>
      </c>
      <c r="F101" s="278" t="s">
        <v>3008</v>
      </c>
      <c r="G101" s="273" t="s">
        <v>304</v>
      </c>
      <c r="H101" s="281">
        <v>23</v>
      </c>
      <c r="I101" s="311"/>
      <c r="J101" s="282">
        <f t="shared" si="10"/>
        <v>0</v>
      </c>
      <c r="K101" s="274"/>
      <c r="L101" s="275">
        <f t="shared" si="6"/>
        <v>0</v>
      </c>
      <c r="M101" s="275"/>
      <c r="N101" s="275">
        <f t="shared" si="7"/>
        <v>0</v>
      </c>
      <c r="O101" s="276">
        <v>21</v>
      </c>
      <c r="P101" s="276">
        <f t="shared" si="8"/>
        <v>0</v>
      </c>
      <c r="Q101" s="276">
        <f t="shared" si="9"/>
        <v>0</v>
      </c>
      <c r="R101" s="268"/>
      <c r="S101" s="268"/>
    </row>
    <row r="102" spans="1:19" s="269" customFormat="1" ht="24" outlineLevel="3">
      <c r="A102" s="270"/>
      <c r="B102" s="271"/>
      <c r="C102" s="272">
        <v>90</v>
      </c>
      <c r="D102" s="273" t="s">
        <v>123</v>
      </c>
      <c r="E102" s="277" t="s">
        <v>3009</v>
      </c>
      <c r="F102" s="278" t="s">
        <v>3010</v>
      </c>
      <c r="G102" s="273" t="s">
        <v>304</v>
      </c>
      <c r="H102" s="281">
        <v>23</v>
      </c>
      <c r="I102" s="311"/>
      <c r="J102" s="282">
        <f t="shared" si="10"/>
        <v>0</v>
      </c>
      <c r="K102" s="274">
        <v>1E-3</v>
      </c>
      <c r="L102" s="275">
        <f t="shared" si="6"/>
        <v>2.3E-2</v>
      </c>
      <c r="M102" s="275"/>
      <c r="N102" s="275">
        <f t="shared" si="7"/>
        <v>0</v>
      </c>
      <c r="O102" s="276">
        <v>21</v>
      </c>
      <c r="P102" s="276">
        <f t="shared" si="8"/>
        <v>0</v>
      </c>
      <c r="Q102" s="276">
        <f t="shared" si="9"/>
        <v>0</v>
      </c>
      <c r="R102" s="268"/>
      <c r="S102" s="268"/>
    </row>
    <row r="103" spans="1:19" s="269" customFormat="1" ht="12" outlineLevel="3">
      <c r="A103" s="270"/>
      <c r="B103" s="271"/>
      <c r="C103" s="272">
        <v>91</v>
      </c>
      <c r="D103" s="273" t="s">
        <v>79</v>
      </c>
      <c r="E103" s="277" t="s">
        <v>3011</v>
      </c>
      <c r="F103" s="278" t="s">
        <v>3012</v>
      </c>
      <c r="G103" s="273" t="s">
        <v>304</v>
      </c>
      <c r="H103" s="281">
        <v>5</v>
      </c>
      <c r="I103" s="311"/>
      <c r="J103" s="282">
        <f t="shared" si="10"/>
        <v>0</v>
      </c>
      <c r="K103" s="274"/>
      <c r="L103" s="275">
        <f t="shared" si="6"/>
        <v>0</v>
      </c>
      <c r="M103" s="275"/>
      <c r="N103" s="275">
        <f t="shared" si="7"/>
        <v>0</v>
      </c>
      <c r="O103" s="276">
        <v>21</v>
      </c>
      <c r="P103" s="276">
        <f t="shared" si="8"/>
        <v>0</v>
      </c>
      <c r="Q103" s="276">
        <f t="shared" si="9"/>
        <v>0</v>
      </c>
      <c r="R103" s="268"/>
      <c r="S103" s="268"/>
    </row>
    <row r="104" spans="1:19" s="269" customFormat="1" ht="36" outlineLevel="3">
      <c r="A104" s="270"/>
      <c r="B104" s="271"/>
      <c r="C104" s="272">
        <v>92</v>
      </c>
      <c r="D104" s="273" t="s">
        <v>123</v>
      </c>
      <c r="E104" s="277" t="s">
        <v>3013</v>
      </c>
      <c r="F104" s="278" t="s">
        <v>3014</v>
      </c>
      <c r="G104" s="273" t="s">
        <v>304</v>
      </c>
      <c r="H104" s="281">
        <v>5</v>
      </c>
      <c r="I104" s="311"/>
      <c r="J104" s="282">
        <f t="shared" si="10"/>
        <v>0</v>
      </c>
      <c r="K104" s="274">
        <v>1.6800000000000001E-3</v>
      </c>
      <c r="L104" s="275">
        <f t="shared" si="6"/>
        <v>8.4000000000000012E-3</v>
      </c>
      <c r="M104" s="275"/>
      <c r="N104" s="275">
        <f t="shared" si="7"/>
        <v>0</v>
      </c>
      <c r="O104" s="276">
        <v>21</v>
      </c>
      <c r="P104" s="276">
        <f t="shared" si="8"/>
        <v>0</v>
      </c>
      <c r="Q104" s="276">
        <f t="shared" si="9"/>
        <v>0</v>
      </c>
      <c r="R104" s="268"/>
      <c r="S104" s="268"/>
    </row>
    <row r="105" spans="1:19" s="269" customFormat="1" ht="12" outlineLevel="3">
      <c r="A105" s="270"/>
      <c r="B105" s="271"/>
      <c r="C105" s="272">
        <v>93</v>
      </c>
      <c r="D105" s="273" t="s">
        <v>79</v>
      </c>
      <c r="E105" s="307" t="s">
        <v>3015</v>
      </c>
      <c r="F105" s="308" t="s">
        <v>3016</v>
      </c>
      <c r="G105" s="309"/>
      <c r="H105" s="310"/>
      <c r="I105" s="311"/>
      <c r="J105" s="312"/>
      <c r="K105" s="274"/>
      <c r="L105" s="275">
        <f t="shared" si="6"/>
        <v>0</v>
      </c>
      <c r="M105" s="275"/>
      <c r="N105" s="275">
        <f t="shared" si="7"/>
        <v>0</v>
      </c>
      <c r="O105" s="276">
        <v>21</v>
      </c>
      <c r="P105" s="276">
        <f t="shared" si="8"/>
        <v>0</v>
      </c>
      <c r="Q105" s="276">
        <f t="shared" si="9"/>
        <v>0</v>
      </c>
      <c r="R105" s="268"/>
      <c r="S105" s="268"/>
    </row>
    <row r="106" spans="1:19" s="269" customFormat="1" ht="12" outlineLevel="3">
      <c r="A106" s="270"/>
      <c r="B106" s="271"/>
      <c r="C106" s="272">
        <v>94</v>
      </c>
      <c r="D106" s="273" t="s">
        <v>79</v>
      </c>
      <c r="E106" s="277" t="s">
        <v>3017</v>
      </c>
      <c r="F106" s="278" t="s">
        <v>3018</v>
      </c>
      <c r="G106" s="273" t="s">
        <v>176</v>
      </c>
      <c r="H106" s="281">
        <v>300</v>
      </c>
      <c r="I106" s="311"/>
      <c r="J106" s="282">
        <f t="shared" si="10"/>
        <v>0</v>
      </c>
      <c r="K106" s="274"/>
      <c r="L106" s="275">
        <f t="shared" si="6"/>
        <v>0</v>
      </c>
      <c r="M106" s="275"/>
      <c r="N106" s="275">
        <f t="shared" si="7"/>
        <v>0</v>
      </c>
      <c r="O106" s="276">
        <v>21</v>
      </c>
      <c r="P106" s="276">
        <f t="shared" si="8"/>
        <v>0</v>
      </c>
      <c r="Q106" s="276">
        <f t="shared" si="9"/>
        <v>0</v>
      </c>
      <c r="R106" s="268"/>
      <c r="S106" s="268"/>
    </row>
    <row r="107" spans="1:19" s="269" customFormat="1" ht="12" outlineLevel="3">
      <c r="A107" s="270"/>
      <c r="B107" s="271"/>
      <c r="C107" s="272">
        <v>95</v>
      </c>
      <c r="D107" s="273" t="s">
        <v>123</v>
      </c>
      <c r="E107" s="277" t="s">
        <v>3019</v>
      </c>
      <c r="F107" s="278" t="s">
        <v>3020</v>
      </c>
      <c r="G107" s="273" t="s">
        <v>148</v>
      </c>
      <c r="H107" s="281">
        <v>300</v>
      </c>
      <c r="I107" s="311"/>
      <c r="J107" s="282">
        <f t="shared" si="10"/>
        <v>0</v>
      </c>
      <c r="K107" s="274">
        <v>1E-3</v>
      </c>
      <c r="L107" s="275">
        <f t="shared" si="6"/>
        <v>0.3</v>
      </c>
      <c r="M107" s="275"/>
      <c r="N107" s="275">
        <f t="shared" si="7"/>
        <v>0</v>
      </c>
      <c r="O107" s="276">
        <v>21</v>
      </c>
      <c r="P107" s="276">
        <f t="shared" si="8"/>
        <v>0</v>
      </c>
      <c r="Q107" s="276">
        <f t="shared" si="9"/>
        <v>0</v>
      </c>
      <c r="R107" s="268"/>
      <c r="S107" s="268"/>
    </row>
    <row r="108" spans="1:19" s="269" customFormat="1" ht="24" outlineLevel="3">
      <c r="A108" s="270"/>
      <c r="B108" s="271"/>
      <c r="C108" s="272">
        <v>96</v>
      </c>
      <c r="D108" s="273" t="s">
        <v>123</v>
      </c>
      <c r="E108" s="277" t="s">
        <v>3021</v>
      </c>
      <c r="F108" s="278" t="s">
        <v>3022</v>
      </c>
      <c r="G108" s="273" t="s">
        <v>304</v>
      </c>
      <c r="H108" s="281">
        <v>100</v>
      </c>
      <c r="I108" s="311"/>
      <c r="J108" s="282">
        <f t="shared" si="10"/>
        <v>0</v>
      </c>
      <c r="K108" s="274">
        <v>2.5000000000000001E-4</v>
      </c>
      <c r="L108" s="275">
        <f t="shared" si="6"/>
        <v>2.5000000000000001E-2</v>
      </c>
      <c r="M108" s="275"/>
      <c r="N108" s="275">
        <f t="shared" si="7"/>
        <v>0</v>
      </c>
      <c r="O108" s="276">
        <v>21</v>
      </c>
      <c r="P108" s="276">
        <f t="shared" si="8"/>
        <v>0</v>
      </c>
      <c r="Q108" s="276">
        <f t="shared" si="9"/>
        <v>0</v>
      </c>
      <c r="R108" s="268"/>
      <c r="S108" s="268"/>
    </row>
    <row r="109" spans="1:19" s="269" customFormat="1" ht="12" outlineLevel="3">
      <c r="A109" s="270"/>
      <c r="B109" s="271"/>
      <c r="C109" s="272">
        <v>97</v>
      </c>
      <c r="D109" s="273" t="s">
        <v>123</v>
      </c>
      <c r="E109" s="277" t="s">
        <v>3023</v>
      </c>
      <c r="F109" s="278" t="s">
        <v>3024</v>
      </c>
      <c r="G109" s="273" t="s">
        <v>304</v>
      </c>
      <c r="H109" s="281">
        <v>50</v>
      </c>
      <c r="I109" s="311"/>
      <c r="J109" s="282">
        <f t="shared" si="10"/>
        <v>0</v>
      </c>
      <c r="K109" s="274">
        <v>1.3999999999999999E-4</v>
      </c>
      <c r="L109" s="275">
        <f t="shared" si="6"/>
        <v>6.9999999999999993E-3</v>
      </c>
      <c r="M109" s="275"/>
      <c r="N109" s="275">
        <f t="shared" si="7"/>
        <v>0</v>
      </c>
      <c r="O109" s="276">
        <v>21</v>
      </c>
      <c r="P109" s="276">
        <f t="shared" si="8"/>
        <v>0</v>
      </c>
      <c r="Q109" s="276">
        <f t="shared" si="9"/>
        <v>0</v>
      </c>
      <c r="R109" s="268"/>
      <c r="S109" s="268"/>
    </row>
    <row r="110" spans="1:19" s="269" customFormat="1" ht="12" outlineLevel="3">
      <c r="A110" s="270"/>
      <c r="B110" s="271"/>
      <c r="C110" s="272">
        <v>98</v>
      </c>
      <c r="D110" s="273" t="s">
        <v>79</v>
      </c>
      <c r="E110" s="277" t="s">
        <v>3025</v>
      </c>
      <c r="F110" s="278" t="s">
        <v>3026</v>
      </c>
      <c r="G110" s="273" t="s">
        <v>176</v>
      </c>
      <c r="H110" s="281">
        <v>120</v>
      </c>
      <c r="I110" s="311"/>
      <c r="J110" s="282">
        <f t="shared" si="10"/>
        <v>0</v>
      </c>
      <c r="K110" s="274"/>
      <c r="L110" s="275">
        <f t="shared" si="6"/>
        <v>0</v>
      </c>
      <c r="M110" s="275"/>
      <c r="N110" s="275">
        <f t="shared" si="7"/>
        <v>0</v>
      </c>
      <c r="O110" s="276">
        <v>21</v>
      </c>
      <c r="P110" s="276">
        <f t="shared" si="8"/>
        <v>0</v>
      </c>
      <c r="Q110" s="276">
        <f t="shared" si="9"/>
        <v>0</v>
      </c>
      <c r="R110" s="268"/>
      <c r="S110" s="268"/>
    </row>
    <row r="111" spans="1:19" s="269" customFormat="1" ht="12" outlineLevel="3">
      <c r="A111" s="270"/>
      <c r="B111" s="271"/>
      <c r="C111" s="272">
        <v>99</v>
      </c>
      <c r="D111" s="273" t="s">
        <v>123</v>
      </c>
      <c r="E111" s="277" t="s">
        <v>3027</v>
      </c>
      <c r="F111" s="278" t="s">
        <v>3028</v>
      </c>
      <c r="G111" s="273" t="s">
        <v>148</v>
      </c>
      <c r="H111" s="281">
        <v>120</v>
      </c>
      <c r="I111" s="311"/>
      <c r="J111" s="282">
        <f t="shared" si="10"/>
        <v>0</v>
      </c>
      <c r="K111" s="274">
        <v>1E-3</v>
      </c>
      <c r="L111" s="275">
        <f t="shared" si="6"/>
        <v>0.12</v>
      </c>
      <c r="M111" s="275"/>
      <c r="N111" s="275">
        <f t="shared" si="7"/>
        <v>0</v>
      </c>
      <c r="O111" s="276">
        <v>21</v>
      </c>
      <c r="P111" s="276">
        <f t="shared" si="8"/>
        <v>0</v>
      </c>
      <c r="Q111" s="276">
        <f t="shared" si="9"/>
        <v>0</v>
      </c>
      <c r="R111" s="268"/>
      <c r="S111" s="268"/>
    </row>
    <row r="112" spans="1:19" s="269" customFormat="1" ht="12" outlineLevel="3">
      <c r="A112" s="270"/>
      <c r="B112" s="271"/>
      <c r="C112" s="272">
        <v>100</v>
      </c>
      <c r="D112" s="273" t="s">
        <v>79</v>
      </c>
      <c r="E112" s="277" t="s">
        <v>3029</v>
      </c>
      <c r="F112" s="278" t="s">
        <v>3030</v>
      </c>
      <c r="G112" s="273" t="s">
        <v>304</v>
      </c>
      <c r="H112" s="281">
        <v>1</v>
      </c>
      <c r="I112" s="311"/>
      <c r="J112" s="282">
        <f t="shared" si="10"/>
        <v>0</v>
      </c>
      <c r="K112" s="274"/>
      <c r="L112" s="275">
        <f t="shared" si="6"/>
        <v>0</v>
      </c>
      <c r="M112" s="275"/>
      <c r="N112" s="275">
        <f t="shared" si="7"/>
        <v>0</v>
      </c>
      <c r="O112" s="276">
        <v>21</v>
      </c>
      <c r="P112" s="276">
        <f t="shared" si="8"/>
        <v>0</v>
      </c>
      <c r="Q112" s="276">
        <f t="shared" si="9"/>
        <v>0</v>
      </c>
      <c r="R112" s="268"/>
      <c r="S112" s="268"/>
    </row>
    <row r="113" spans="1:19" s="269" customFormat="1" ht="12" outlineLevel="3">
      <c r="A113" s="270"/>
      <c r="B113" s="271"/>
      <c r="C113" s="272">
        <v>101</v>
      </c>
      <c r="D113" s="273"/>
      <c r="E113" s="277" t="s">
        <v>3031</v>
      </c>
      <c r="F113" s="278" t="s">
        <v>3032</v>
      </c>
      <c r="G113" s="273" t="s">
        <v>304</v>
      </c>
      <c r="H113" s="281">
        <v>1</v>
      </c>
      <c r="I113" s="311"/>
      <c r="J113" s="282">
        <f t="shared" si="10"/>
        <v>0</v>
      </c>
      <c r="K113" s="274"/>
      <c r="L113" s="275">
        <f t="shared" si="6"/>
        <v>0</v>
      </c>
      <c r="M113" s="275"/>
      <c r="N113" s="275">
        <f t="shared" si="7"/>
        <v>0</v>
      </c>
      <c r="O113" s="276"/>
      <c r="P113" s="276"/>
      <c r="Q113" s="276"/>
      <c r="R113" s="268"/>
      <c r="S113" s="268"/>
    </row>
    <row r="114" spans="1:19" s="269" customFormat="1" ht="12" outlineLevel="3">
      <c r="A114" s="270"/>
      <c r="B114" s="271"/>
      <c r="C114" s="272">
        <v>102</v>
      </c>
      <c r="D114" s="273" t="s">
        <v>123</v>
      </c>
      <c r="E114" s="277" t="s">
        <v>3033</v>
      </c>
      <c r="F114" s="278" t="s">
        <v>3034</v>
      </c>
      <c r="G114" s="273" t="s">
        <v>304</v>
      </c>
      <c r="H114" s="281">
        <v>1</v>
      </c>
      <c r="I114" s="311"/>
      <c r="J114" s="282">
        <f t="shared" si="10"/>
        <v>0</v>
      </c>
      <c r="K114" s="274">
        <v>1.4999999999999999E-4</v>
      </c>
      <c r="L114" s="275">
        <f t="shared" si="6"/>
        <v>1.4999999999999999E-4</v>
      </c>
      <c r="M114" s="275"/>
      <c r="N114" s="275">
        <f t="shared" si="7"/>
        <v>0</v>
      </c>
      <c r="O114" s="276">
        <v>21</v>
      </c>
      <c r="P114" s="276">
        <f t="shared" si="8"/>
        <v>0</v>
      </c>
      <c r="Q114" s="276">
        <f t="shared" si="9"/>
        <v>0</v>
      </c>
      <c r="R114" s="268"/>
      <c r="S114" s="268"/>
    </row>
    <row r="115" spans="1:19" s="269" customFormat="1" ht="12" outlineLevel="3">
      <c r="A115" s="270"/>
      <c r="B115" s="271"/>
      <c r="C115" s="272">
        <v>103</v>
      </c>
      <c r="D115" s="273" t="s">
        <v>79</v>
      </c>
      <c r="E115" s="277" t="s">
        <v>3035</v>
      </c>
      <c r="F115" s="278" t="s">
        <v>3036</v>
      </c>
      <c r="G115" s="273" t="s">
        <v>304</v>
      </c>
      <c r="H115" s="281">
        <v>2</v>
      </c>
      <c r="I115" s="311"/>
      <c r="J115" s="282">
        <f t="shared" si="10"/>
        <v>0</v>
      </c>
      <c r="K115" s="274"/>
      <c r="L115" s="275">
        <f t="shared" si="6"/>
        <v>0</v>
      </c>
      <c r="M115" s="275"/>
      <c r="N115" s="275">
        <f t="shared" si="7"/>
        <v>0</v>
      </c>
      <c r="O115" s="276">
        <v>21</v>
      </c>
      <c r="P115" s="276">
        <f t="shared" si="8"/>
        <v>0</v>
      </c>
      <c r="Q115" s="276">
        <f t="shared" si="9"/>
        <v>0</v>
      </c>
      <c r="R115" s="268"/>
      <c r="S115" s="268"/>
    </row>
    <row r="116" spans="1:19" s="269" customFormat="1" ht="12" outlineLevel="3">
      <c r="A116" s="270"/>
      <c r="B116" s="271"/>
      <c r="C116" s="272">
        <v>104</v>
      </c>
      <c r="D116" s="273" t="s">
        <v>123</v>
      </c>
      <c r="E116" s="277" t="s">
        <v>3037</v>
      </c>
      <c r="F116" s="278" t="s">
        <v>3038</v>
      </c>
      <c r="G116" s="273" t="s">
        <v>304</v>
      </c>
      <c r="H116" s="281">
        <v>2</v>
      </c>
      <c r="I116" s="311"/>
      <c r="J116" s="282">
        <f t="shared" si="10"/>
        <v>0</v>
      </c>
      <c r="K116" s="274">
        <v>1.4999999999999999E-4</v>
      </c>
      <c r="L116" s="275">
        <f t="shared" si="6"/>
        <v>2.9999999999999997E-4</v>
      </c>
      <c r="M116" s="275"/>
      <c r="N116" s="275">
        <f t="shared" si="7"/>
        <v>0</v>
      </c>
      <c r="O116" s="276">
        <v>21</v>
      </c>
      <c r="P116" s="276">
        <f t="shared" si="8"/>
        <v>0</v>
      </c>
      <c r="Q116" s="276">
        <f t="shared" si="9"/>
        <v>0</v>
      </c>
      <c r="R116" s="268"/>
      <c r="S116" s="268"/>
    </row>
    <row r="117" spans="1:19" s="269" customFormat="1" ht="12" outlineLevel="3">
      <c r="A117" s="270"/>
      <c r="B117" s="271"/>
      <c r="C117" s="272">
        <v>105</v>
      </c>
      <c r="D117" s="273" t="s">
        <v>79</v>
      </c>
      <c r="E117" s="277" t="s">
        <v>3039</v>
      </c>
      <c r="F117" s="278" t="s">
        <v>3040</v>
      </c>
      <c r="G117" s="273" t="s">
        <v>304</v>
      </c>
      <c r="H117" s="281">
        <v>86</v>
      </c>
      <c r="I117" s="311"/>
      <c r="J117" s="282">
        <f t="shared" si="10"/>
        <v>0</v>
      </c>
      <c r="K117" s="274"/>
      <c r="L117" s="275">
        <f t="shared" si="6"/>
        <v>0</v>
      </c>
      <c r="M117" s="275"/>
      <c r="N117" s="275">
        <f t="shared" si="7"/>
        <v>0</v>
      </c>
      <c r="O117" s="276">
        <v>21</v>
      </c>
      <c r="P117" s="276">
        <f t="shared" si="8"/>
        <v>0</v>
      </c>
      <c r="Q117" s="276">
        <f t="shared" si="9"/>
        <v>0</v>
      </c>
      <c r="R117" s="268"/>
      <c r="S117" s="268"/>
    </row>
    <row r="118" spans="1:19" s="269" customFormat="1" ht="12" outlineLevel="3">
      <c r="A118" s="270"/>
      <c r="B118" s="271"/>
      <c r="C118" s="272">
        <v>106</v>
      </c>
      <c r="D118" s="273" t="s">
        <v>123</v>
      </c>
      <c r="E118" s="277" t="s">
        <v>3041</v>
      </c>
      <c r="F118" s="278" t="s">
        <v>3042</v>
      </c>
      <c r="G118" s="273" t="s">
        <v>304</v>
      </c>
      <c r="H118" s="281">
        <v>6</v>
      </c>
      <c r="I118" s="311"/>
      <c r="J118" s="282">
        <f t="shared" si="10"/>
        <v>0</v>
      </c>
      <c r="K118" s="274">
        <v>1.2E-4</v>
      </c>
      <c r="L118" s="275">
        <f t="shared" si="6"/>
        <v>7.2000000000000005E-4</v>
      </c>
      <c r="M118" s="275"/>
      <c r="N118" s="275">
        <f t="shared" si="7"/>
        <v>0</v>
      </c>
      <c r="O118" s="276">
        <v>21</v>
      </c>
      <c r="P118" s="276">
        <f t="shared" si="8"/>
        <v>0</v>
      </c>
      <c r="Q118" s="276">
        <f t="shared" si="9"/>
        <v>0</v>
      </c>
      <c r="R118" s="268"/>
      <c r="S118" s="268"/>
    </row>
    <row r="119" spans="1:19" s="269" customFormat="1" ht="12" outlineLevel="3">
      <c r="A119" s="270"/>
      <c r="B119" s="271"/>
      <c r="C119" s="272">
        <v>107</v>
      </c>
      <c r="D119" s="273" t="s">
        <v>123</v>
      </c>
      <c r="E119" s="277" t="s">
        <v>3043</v>
      </c>
      <c r="F119" s="278" t="s">
        <v>3044</v>
      </c>
      <c r="G119" s="273" t="s">
        <v>304</v>
      </c>
      <c r="H119" s="281">
        <v>80</v>
      </c>
      <c r="I119" s="311"/>
      <c r="J119" s="282">
        <f t="shared" si="10"/>
        <v>0</v>
      </c>
      <c r="K119" s="274">
        <v>1.3999999999999999E-4</v>
      </c>
      <c r="L119" s="275">
        <f t="shared" si="6"/>
        <v>1.1199999999999998E-2</v>
      </c>
      <c r="M119" s="275"/>
      <c r="N119" s="275">
        <f t="shared" si="7"/>
        <v>0</v>
      </c>
      <c r="O119" s="276">
        <v>21</v>
      </c>
      <c r="P119" s="276">
        <f t="shared" si="8"/>
        <v>0</v>
      </c>
      <c r="Q119" s="276">
        <f t="shared" si="9"/>
        <v>0</v>
      </c>
      <c r="R119" s="268"/>
      <c r="S119" s="268"/>
    </row>
    <row r="120" spans="1:19" s="269" customFormat="1" ht="12" outlineLevel="3">
      <c r="A120" s="270"/>
      <c r="B120" s="271"/>
      <c r="C120" s="272">
        <v>108</v>
      </c>
      <c r="D120" s="273" t="s">
        <v>79</v>
      </c>
      <c r="E120" s="277" t="s">
        <v>3045</v>
      </c>
      <c r="F120" s="278" t="s">
        <v>3046</v>
      </c>
      <c r="G120" s="273" t="s">
        <v>304</v>
      </c>
      <c r="H120" s="281">
        <v>10</v>
      </c>
      <c r="I120" s="311"/>
      <c r="J120" s="282">
        <f t="shared" si="10"/>
        <v>0</v>
      </c>
      <c r="K120" s="274"/>
      <c r="L120" s="275">
        <f t="shared" si="6"/>
        <v>0</v>
      </c>
      <c r="M120" s="275"/>
      <c r="N120" s="275">
        <f t="shared" si="7"/>
        <v>0</v>
      </c>
      <c r="O120" s="276">
        <v>21</v>
      </c>
      <c r="P120" s="276">
        <f t="shared" si="8"/>
        <v>0</v>
      </c>
      <c r="Q120" s="276">
        <f t="shared" si="9"/>
        <v>0</v>
      </c>
      <c r="R120" s="268"/>
      <c r="S120" s="268"/>
    </row>
    <row r="121" spans="1:19" s="269" customFormat="1" ht="12" outlineLevel="3">
      <c r="A121" s="270"/>
      <c r="B121" s="271"/>
      <c r="C121" s="272">
        <v>109</v>
      </c>
      <c r="D121" s="273" t="s">
        <v>123</v>
      </c>
      <c r="E121" s="277" t="s">
        <v>3047</v>
      </c>
      <c r="F121" s="278" t="s">
        <v>3048</v>
      </c>
      <c r="G121" s="273" t="s">
        <v>304</v>
      </c>
      <c r="H121" s="281">
        <v>4</v>
      </c>
      <c r="I121" s="311"/>
      <c r="J121" s="282">
        <f t="shared" si="10"/>
        <v>0</v>
      </c>
      <c r="K121" s="274">
        <v>2.7999999999999998E-4</v>
      </c>
      <c r="L121" s="275">
        <f t="shared" si="6"/>
        <v>1.1199999999999999E-3</v>
      </c>
      <c r="M121" s="275"/>
      <c r="N121" s="275">
        <f t="shared" si="7"/>
        <v>0</v>
      </c>
      <c r="O121" s="276">
        <v>21</v>
      </c>
      <c r="P121" s="276">
        <f t="shared" si="8"/>
        <v>0</v>
      </c>
      <c r="Q121" s="276">
        <f t="shared" si="9"/>
        <v>0</v>
      </c>
      <c r="R121" s="268"/>
      <c r="S121" s="268"/>
    </row>
    <row r="122" spans="1:19" s="269" customFormat="1" ht="12" outlineLevel="3">
      <c r="A122" s="270"/>
      <c r="B122" s="271"/>
      <c r="C122" s="272">
        <v>110</v>
      </c>
      <c r="D122" s="273" t="s">
        <v>123</v>
      </c>
      <c r="E122" s="277" t="s">
        <v>3043</v>
      </c>
      <c r="F122" s="278" t="s">
        <v>3049</v>
      </c>
      <c r="G122" s="273" t="s">
        <v>304</v>
      </c>
      <c r="H122" s="281">
        <v>6</v>
      </c>
      <c r="I122" s="311"/>
      <c r="J122" s="282">
        <f t="shared" si="10"/>
        <v>0</v>
      </c>
      <c r="K122" s="274">
        <v>1.8000000000000001E-4</v>
      </c>
      <c r="L122" s="275">
        <f t="shared" si="6"/>
        <v>1.08E-3</v>
      </c>
      <c r="M122" s="275"/>
      <c r="N122" s="275">
        <f t="shared" si="7"/>
        <v>0</v>
      </c>
      <c r="O122" s="276">
        <v>21</v>
      </c>
      <c r="P122" s="276">
        <f t="shared" si="8"/>
        <v>0</v>
      </c>
      <c r="Q122" s="276">
        <f t="shared" si="9"/>
        <v>0</v>
      </c>
      <c r="R122" s="268"/>
      <c r="S122" s="268"/>
    </row>
    <row r="123" spans="1:19" s="269" customFormat="1" ht="12" outlineLevel="3">
      <c r="A123" s="270"/>
      <c r="B123" s="271"/>
      <c r="C123" s="272">
        <v>111</v>
      </c>
      <c r="D123" s="273" t="s">
        <v>79</v>
      </c>
      <c r="E123" s="277" t="s">
        <v>3050</v>
      </c>
      <c r="F123" s="278" t="s">
        <v>3051</v>
      </c>
      <c r="G123" s="273" t="s">
        <v>304</v>
      </c>
      <c r="H123" s="281">
        <v>6</v>
      </c>
      <c r="I123" s="311"/>
      <c r="J123" s="282">
        <f t="shared" si="10"/>
        <v>0</v>
      </c>
      <c r="K123" s="274"/>
      <c r="L123" s="275">
        <f t="shared" si="6"/>
        <v>0</v>
      </c>
      <c r="M123" s="275"/>
      <c r="N123" s="275">
        <f t="shared" si="7"/>
        <v>0</v>
      </c>
      <c r="O123" s="276">
        <v>21</v>
      </c>
      <c r="P123" s="276">
        <f t="shared" si="8"/>
        <v>0</v>
      </c>
      <c r="Q123" s="276">
        <f t="shared" si="9"/>
        <v>0</v>
      </c>
      <c r="R123" s="268"/>
      <c r="S123" s="268"/>
    </row>
    <row r="124" spans="1:19" s="269" customFormat="1" ht="12" outlineLevel="3">
      <c r="A124" s="270"/>
      <c r="B124" s="271"/>
      <c r="C124" s="272">
        <v>112</v>
      </c>
      <c r="D124" s="273" t="s">
        <v>123</v>
      </c>
      <c r="E124" s="277" t="s">
        <v>3052</v>
      </c>
      <c r="F124" s="278" t="s">
        <v>3053</v>
      </c>
      <c r="G124" s="273" t="s">
        <v>304</v>
      </c>
      <c r="H124" s="281">
        <v>6</v>
      </c>
      <c r="I124" s="311"/>
      <c r="J124" s="282">
        <f t="shared" si="10"/>
        <v>0</v>
      </c>
      <c r="K124" s="274">
        <v>4.1999999999999997E-3</v>
      </c>
      <c r="L124" s="275">
        <f t="shared" si="6"/>
        <v>2.52E-2</v>
      </c>
      <c r="M124" s="275"/>
      <c r="N124" s="275">
        <f t="shared" si="7"/>
        <v>0</v>
      </c>
      <c r="O124" s="276">
        <v>21</v>
      </c>
      <c r="P124" s="276">
        <f t="shared" si="8"/>
        <v>0</v>
      </c>
      <c r="Q124" s="276">
        <f t="shared" si="9"/>
        <v>0</v>
      </c>
      <c r="R124" s="268"/>
      <c r="S124" s="268"/>
    </row>
    <row r="125" spans="1:19" s="269" customFormat="1" ht="12" outlineLevel="3">
      <c r="A125" s="270"/>
      <c r="B125" s="271"/>
      <c r="C125" s="272">
        <v>113</v>
      </c>
      <c r="D125" s="273" t="s">
        <v>79</v>
      </c>
      <c r="E125" s="277" t="s">
        <v>3054</v>
      </c>
      <c r="F125" s="278" t="s">
        <v>3055</v>
      </c>
      <c r="G125" s="273" t="s">
        <v>304</v>
      </c>
      <c r="H125" s="281">
        <v>6</v>
      </c>
      <c r="I125" s="311"/>
      <c r="J125" s="282">
        <f t="shared" si="10"/>
        <v>0</v>
      </c>
      <c r="K125" s="274"/>
      <c r="L125" s="275">
        <f t="shared" si="6"/>
        <v>0</v>
      </c>
      <c r="M125" s="275"/>
      <c r="N125" s="275">
        <f t="shared" si="7"/>
        <v>0</v>
      </c>
      <c r="O125" s="276">
        <v>21</v>
      </c>
      <c r="P125" s="276">
        <f t="shared" si="8"/>
        <v>0</v>
      </c>
      <c r="Q125" s="276">
        <f t="shared" si="9"/>
        <v>0</v>
      </c>
      <c r="R125" s="268"/>
      <c r="S125" s="268"/>
    </row>
    <row r="126" spans="1:19" s="269" customFormat="1" ht="12" outlineLevel="3">
      <c r="A126" s="270"/>
      <c r="B126" s="271"/>
      <c r="C126" s="272">
        <v>114</v>
      </c>
      <c r="D126" s="273" t="s">
        <v>123</v>
      </c>
      <c r="E126" s="277" t="s">
        <v>3056</v>
      </c>
      <c r="F126" s="278" t="s">
        <v>3057</v>
      </c>
      <c r="G126" s="273" t="s">
        <v>304</v>
      </c>
      <c r="H126" s="281">
        <v>6</v>
      </c>
      <c r="I126" s="311"/>
      <c r="J126" s="282">
        <f t="shared" si="10"/>
        <v>0</v>
      </c>
      <c r="K126" s="274"/>
      <c r="L126" s="275">
        <f t="shared" si="6"/>
        <v>0</v>
      </c>
      <c r="M126" s="275"/>
      <c r="N126" s="275">
        <f t="shared" si="7"/>
        <v>0</v>
      </c>
      <c r="O126" s="276">
        <v>21</v>
      </c>
      <c r="P126" s="276">
        <f t="shared" si="8"/>
        <v>0</v>
      </c>
      <c r="Q126" s="276">
        <f t="shared" si="9"/>
        <v>0</v>
      </c>
      <c r="R126" s="268"/>
      <c r="S126" s="268"/>
    </row>
    <row r="127" spans="1:19" s="269" customFormat="1" ht="12" outlineLevel="3">
      <c r="A127" s="270"/>
      <c r="B127" s="271"/>
      <c r="C127" s="272">
        <v>115</v>
      </c>
      <c r="D127" s="273" t="s">
        <v>79</v>
      </c>
      <c r="E127" s="307" t="s">
        <v>3058</v>
      </c>
      <c r="F127" s="308" t="s">
        <v>3059</v>
      </c>
      <c r="G127" s="309"/>
      <c r="H127" s="310"/>
      <c r="I127" s="311"/>
      <c r="J127" s="312"/>
      <c r="K127" s="274"/>
      <c r="L127" s="275">
        <f t="shared" si="6"/>
        <v>0</v>
      </c>
      <c r="M127" s="275"/>
      <c r="N127" s="275">
        <f t="shared" si="7"/>
        <v>0</v>
      </c>
      <c r="O127" s="276">
        <v>21</v>
      </c>
      <c r="P127" s="276">
        <f t="shared" si="8"/>
        <v>0</v>
      </c>
      <c r="Q127" s="276">
        <f t="shared" si="9"/>
        <v>0</v>
      </c>
      <c r="R127" s="268"/>
      <c r="S127" s="268"/>
    </row>
    <row r="128" spans="1:19" s="269" customFormat="1" ht="12" outlineLevel="3">
      <c r="A128" s="270"/>
      <c r="B128" s="271"/>
      <c r="C128" s="272">
        <v>116</v>
      </c>
      <c r="D128" s="273" t="s">
        <v>79</v>
      </c>
      <c r="E128" s="277" t="s">
        <v>3060</v>
      </c>
      <c r="F128" s="278" t="s">
        <v>3061</v>
      </c>
      <c r="G128" s="273" t="s">
        <v>304</v>
      </c>
      <c r="H128" s="281">
        <v>90</v>
      </c>
      <c r="I128" s="311"/>
      <c r="J128" s="282">
        <f t="shared" si="10"/>
        <v>0</v>
      </c>
      <c r="K128" s="274"/>
      <c r="L128" s="275">
        <f t="shared" si="6"/>
        <v>0</v>
      </c>
      <c r="M128" s="275"/>
      <c r="N128" s="275">
        <f t="shared" si="7"/>
        <v>0</v>
      </c>
      <c r="O128" s="276">
        <v>21</v>
      </c>
      <c r="P128" s="276">
        <f t="shared" si="8"/>
        <v>0</v>
      </c>
      <c r="Q128" s="276">
        <f t="shared" si="9"/>
        <v>0</v>
      </c>
      <c r="R128" s="268"/>
      <c r="S128" s="268"/>
    </row>
    <row r="129" spans="1:19" s="269" customFormat="1" ht="24" outlineLevel="3">
      <c r="A129" s="270"/>
      <c r="B129" s="271"/>
      <c r="C129" s="272">
        <v>117</v>
      </c>
      <c r="D129" s="273" t="s">
        <v>79</v>
      </c>
      <c r="E129" s="277" t="s">
        <v>3062</v>
      </c>
      <c r="F129" s="278" t="s">
        <v>3063</v>
      </c>
      <c r="G129" s="273" t="s">
        <v>304</v>
      </c>
      <c r="H129" s="281">
        <v>3</v>
      </c>
      <c r="I129" s="311"/>
      <c r="J129" s="282">
        <f t="shared" si="10"/>
        <v>0</v>
      </c>
      <c r="K129" s="274"/>
      <c r="L129" s="275">
        <f t="shared" si="6"/>
        <v>0</v>
      </c>
      <c r="M129" s="275"/>
      <c r="N129" s="275">
        <f t="shared" si="7"/>
        <v>0</v>
      </c>
      <c r="O129" s="276">
        <v>21</v>
      </c>
      <c r="P129" s="276">
        <f t="shared" si="8"/>
        <v>0</v>
      </c>
      <c r="Q129" s="276">
        <f t="shared" si="9"/>
        <v>0</v>
      </c>
      <c r="R129" s="268"/>
      <c r="S129" s="268"/>
    </row>
    <row r="130" spans="1:19" s="269" customFormat="1" ht="12" outlineLevel="3">
      <c r="A130" s="270"/>
      <c r="B130" s="271"/>
      <c r="C130" s="272">
        <v>118</v>
      </c>
      <c r="D130" s="273" t="s">
        <v>123</v>
      </c>
      <c r="E130" s="277" t="s">
        <v>3064</v>
      </c>
      <c r="F130" s="278" t="s">
        <v>3065</v>
      </c>
      <c r="G130" s="273" t="s">
        <v>304</v>
      </c>
      <c r="H130" s="281">
        <v>3</v>
      </c>
      <c r="I130" s="311"/>
      <c r="J130" s="282">
        <f t="shared" si="10"/>
        <v>0</v>
      </c>
      <c r="K130" s="274">
        <v>8.9999999999999998E-4</v>
      </c>
      <c r="L130" s="275">
        <f t="shared" si="6"/>
        <v>2.7000000000000001E-3</v>
      </c>
      <c r="M130" s="275"/>
      <c r="N130" s="275">
        <f t="shared" si="7"/>
        <v>0</v>
      </c>
      <c r="O130" s="276">
        <v>21</v>
      </c>
      <c r="P130" s="276">
        <f t="shared" si="8"/>
        <v>0</v>
      </c>
      <c r="Q130" s="276">
        <f t="shared" si="9"/>
        <v>0</v>
      </c>
      <c r="R130" s="268"/>
      <c r="S130" s="268"/>
    </row>
    <row r="131" spans="1:19" s="269" customFormat="1" ht="36" outlineLevel="3">
      <c r="A131" s="270"/>
      <c r="B131" s="271"/>
      <c r="C131" s="272">
        <v>119</v>
      </c>
      <c r="D131" s="273" t="s">
        <v>79</v>
      </c>
      <c r="E131" s="277" t="s">
        <v>3066</v>
      </c>
      <c r="F131" s="278" t="s">
        <v>3067</v>
      </c>
      <c r="G131" s="273" t="s">
        <v>304</v>
      </c>
      <c r="H131" s="281">
        <v>1</v>
      </c>
      <c r="I131" s="311"/>
      <c r="J131" s="282">
        <f t="shared" si="10"/>
        <v>0</v>
      </c>
      <c r="K131" s="274"/>
      <c r="L131" s="275">
        <f t="shared" si="6"/>
        <v>0</v>
      </c>
      <c r="M131" s="275"/>
      <c r="N131" s="275">
        <f t="shared" si="7"/>
        <v>0</v>
      </c>
      <c r="O131" s="276">
        <v>21</v>
      </c>
      <c r="P131" s="276">
        <f t="shared" si="8"/>
        <v>0</v>
      </c>
      <c r="Q131" s="276">
        <f t="shared" si="9"/>
        <v>0</v>
      </c>
      <c r="R131" s="268"/>
      <c r="S131" s="268"/>
    </row>
    <row r="132" spans="1:19" s="269" customFormat="1" ht="12" outlineLevel="3">
      <c r="A132" s="270"/>
      <c r="B132" s="271"/>
      <c r="C132" s="272">
        <v>120</v>
      </c>
      <c r="D132" s="273" t="s">
        <v>79</v>
      </c>
      <c r="E132" s="277" t="s">
        <v>3068</v>
      </c>
      <c r="F132" s="278" t="s">
        <v>3069</v>
      </c>
      <c r="G132" s="273" t="s">
        <v>304</v>
      </c>
      <c r="H132" s="281">
        <v>1</v>
      </c>
      <c r="I132" s="311"/>
      <c r="J132" s="282">
        <f t="shared" si="10"/>
        <v>0</v>
      </c>
      <c r="K132" s="274"/>
      <c r="L132" s="275">
        <f t="shared" si="6"/>
        <v>0</v>
      </c>
      <c r="M132" s="275"/>
      <c r="N132" s="275">
        <f t="shared" si="7"/>
        <v>0</v>
      </c>
      <c r="O132" s="276">
        <v>21</v>
      </c>
      <c r="P132" s="276">
        <f t="shared" si="8"/>
        <v>0</v>
      </c>
      <c r="Q132" s="276">
        <f t="shared" si="9"/>
        <v>0</v>
      </c>
      <c r="R132" s="268"/>
      <c r="S132" s="268"/>
    </row>
    <row r="133" spans="1:19" s="269" customFormat="1" ht="12" outlineLevel="3">
      <c r="A133" s="270"/>
      <c r="B133" s="271"/>
      <c r="C133" s="272">
        <v>121</v>
      </c>
      <c r="D133" s="273" t="s">
        <v>79</v>
      </c>
      <c r="E133" s="277" t="s">
        <v>3070</v>
      </c>
      <c r="F133" s="278" t="s">
        <v>3071</v>
      </c>
      <c r="G133" s="273" t="s">
        <v>304</v>
      </c>
      <c r="H133" s="281">
        <v>1</v>
      </c>
      <c r="I133" s="311"/>
      <c r="J133" s="282">
        <f t="shared" si="10"/>
        <v>0</v>
      </c>
      <c r="K133" s="274"/>
      <c r="L133" s="275">
        <f t="shared" si="6"/>
        <v>0</v>
      </c>
      <c r="M133" s="275"/>
      <c r="N133" s="275">
        <f t="shared" si="7"/>
        <v>0</v>
      </c>
      <c r="O133" s="276">
        <v>21</v>
      </c>
      <c r="P133" s="276">
        <f t="shared" si="8"/>
        <v>0</v>
      </c>
      <c r="Q133" s="276">
        <f t="shared" si="9"/>
        <v>0</v>
      </c>
      <c r="R133" s="268"/>
      <c r="S133" s="268"/>
    </row>
    <row r="134" spans="1:19" s="269" customFormat="1" ht="12" outlineLevel="3">
      <c r="A134" s="270"/>
      <c r="B134" s="271"/>
      <c r="C134" s="272">
        <v>122</v>
      </c>
      <c r="D134" s="273" t="s">
        <v>79</v>
      </c>
      <c r="E134" s="277" t="s">
        <v>3072</v>
      </c>
      <c r="F134" s="278" t="s">
        <v>3073</v>
      </c>
      <c r="G134" s="273" t="s">
        <v>304</v>
      </c>
      <c r="H134" s="281">
        <v>3</v>
      </c>
      <c r="I134" s="311"/>
      <c r="J134" s="282">
        <f t="shared" si="10"/>
        <v>0</v>
      </c>
      <c r="K134" s="274"/>
      <c r="L134" s="275">
        <f t="shared" si="6"/>
        <v>0</v>
      </c>
      <c r="M134" s="275"/>
      <c r="N134" s="275">
        <f t="shared" si="7"/>
        <v>0</v>
      </c>
      <c r="O134" s="276">
        <v>21</v>
      </c>
      <c r="P134" s="276">
        <f t="shared" si="8"/>
        <v>0</v>
      </c>
      <c r="Q134" s="276">
        <f t="shared" si="9"/>
        <v>0</v>
      </c>
      <c r="R134" s="268"/>
      <c r="S134" s="268"/>
    </row>
    <row r="135" spans="1:19" s="269" customFormat="1" ht="12" outlineLevel="3">
      <c r="A135" s="270"/>
      <c r="B135" s="271"/>
      <c r="C135" s="272">
        <v>123</v>
      </c>
      <c r="D135" s="273" t="s">
        <v>79</v>
      </c>
      <c r="E135" s="277" t="s">
        <v>3074</v>
      </c>
      <c r="F135" s="278" t="s">
        <v>3075</v>
      </c>
      <c r="G135" s="273" t="s">
        <v>304</v>
      </c>
      <c r="H135" s="281">
        <v>1</v>
      </c>
      <c r="I135" s="311"/>
      <c r="J135" s="282">
        <f t="shared" si="10"/>
        <v>0</v>
      </c>
      <c r="K135" s="274"/>
      <c r="L135" s="275">
        <f t="shared" si="6"/>
        <v>0</v>
      </c>
      <c r="M135" s="275"/>
      <c r="N135" s="275">
        <f t="shared" si="7"/>
        <v>0</v>
      </c>
      <c r="O135" s="276">
        <v>21</v>
      </c>
      <c r="P135" s="276">
        <f t="shared" si="8"/>
        <v>0</v>
      </c>
      <c r="Q135" s="276">
        <f t="shared" si="9"/>
        <v>0</v>
      </c>
      <c r="R135" s="268"/>
      <c r="S135" s="268"/>
    </row>
    <row r="136" spans="1:19" s="269" customFormat="1" ht="36" outlineLevel="3">
      <c r="A136" s="270"/>
      <c r="B136" s="271"/>
      <c r="C136" s="272">
        <v>124</v>
      </c>
      <c r="D136" s="273" t="s">
        <v>123</v>
      </c>
      <c r="E136" s="277" t="s">
        <v>3076</v>
      </c>
      <c r="F136" s="278" t="s">
        <v>3077</v>
      </c>
      <c r="G136" s="273" t="s">
        <v>304</v>
      </c>
      <c r="H136" s="281">
        <v>1</v>
      </c>
      <c r="I136" s="311"/>
      <c r="J136" s="282">
        <f t="shared" si="10"/>
        <v>0</v>
      </c>
      <c r="K136" s="274">
        <v>5.4999999999999997E-3</v>
      </c>
      <c r="L136" s="275">
        <f t="shared" si="6"/>
        <v>5.4999999999999997E-3</v>
      </c>
      <c r="M136" s="275"/>
      <c r="N136" s="275">
        <f t="shared" si="7"/>
        <v>0</v>
      </c>
      <c r="O136" s="276">
        <v>21</v>
      </c>
      <c r="P136" s="276">
        <f t="shared" si="8"/>
        <v>0</v>
      </c>
      <c r="Q136" s="276">
        <f t="shared" si="9"/>
        <v>0</v>
      </c>
      <c r="R136" s="268"/>
      <c r="S136" s="268"/>
    </row>
    <row r="137" spans="1:19" s="269" customFormat="1" ht="12" outlineLevel="3">
      <c r="A137" s="270"/>
      <c r="B137" s="271"/>
      <c r="C137" s="272">
        <v>125</v>
      </c>
      <c r="D137" s="273" t="s">
        <v>2918</v>
      </c>
      <c r="E137" s="277" t="s">
        <v>3078</v>
      </c>
      <c r="F137" s="278" t="s">
        <v>3079</v>
      </c>
      <c r="G137" s="273" t="s">
        <v>304</v>
      </c>
      <c r="H137" s="281">
        <v>5</v>
      </c>
      <c r="I137" s="311"/>
      <c r="J137" s="282">
        <f t="shared" si="10"/>
        <v>0</v>
      </c>
      <c r="K137" s="274"/>
      <c r="L137" s="275">
        <f t="shared" si="6"/>
        <v>0</v>
      </c>
      <c r="M137" s="275"/>
      <c r="N137" s="275">
        <f t="shared" si="7"/>
        <v>0</v>
      </c>
      <c r="O137" s="276">
        <v>21</v>
      </c>
      <c r="P137" s="276">
        <f t="shared" si="8"/>
        <v>0</v>
      </c>
      <c r="Q137" s="276">
        <f t="shared" si="9"/>
        <v>0</v>
      </c>
      <c r="R137" s="268"/>
      <c r="S137" s="268"/>
    </row>
    <row r="138" spans="1:19" s="269" customFormat="1" ht="12" outlineLevel="3">
      <c r="A138" s="270"/>
      <c r="B138" s="271"/>
      <c r="C138" s="272">
        <v>126</v>
      </c>
      <c r="D138" s="273" t="s">
        <v>123</v>
      </c>
      <c r="E138" s="277" t="s">
        <v>3080</v>
      </c>
      <c r="F138" s="278" t="s">
        <v>3081</v>
      </c>
      <c r="G138" s="273" t="s">
        <v>304</v>
      </c>
      <c r="H138" s="281">
        <v>5</v>
      </c>
      <c r="I138" s="311"/>
      <c r="J138" s="282">
        <f t="shared" si="10"/>
        <v>0</v>
      </c>
      <c r="K138" s="274">
        <v>2.1999999999999999E-2</v>
      </c>
      <c r="L138" s="275">
        <f t="shared" si="6"/>
        <v>0.10999999999999999</v>
      </c>
      <c r="M138" s="275"/>
      <c r="N138" s="275">
        <f t="shared" si="7"/>
        <v>0</v>
      </c>
      <c r="O138" s="276">
        <v>21</v>
      </c>
      <c r="P138" s="276">
        <f t="shared" si="8"/>
        <v>0</v>
      </c>
      <c r="Q138" s="276">
        <f t="shared" si="9"/>
        <v>0</v>
      </c>
      <c r="R138" s="268"/>
      <c r="S138" s="268"/>
    </row>
    <row r="139" spans="1:19" s="269" customFormat="1" ht="12" outlineLevel="3">
      <c r="A139" s="270"/>
      <c r="B139" s="271"/>
      <c r="C139" s="272">
        <v>127</v>
      </c>
      <c r="D139" s="273" t="s">
        <v>79</v>
      </c>
      <c r="E139" s="307" t="s">
        <v>3082</v>
      </c>
      <c r="F139" s="308" t="s">
        <v>3083</v>
      </c>
      <c r="G139" s="309"/>
      <c r="H139" s="310"/>
      <c r="I139" s="311"/>
      <c r="J139" s="312"/>
      <c r="K139" s="274"/>
      <c r="L139" s="275">
        <f t="shared" si="6"/>
        <v>0</v>
      </c>
      <c r="M139" s="275"/>
      <c r="N139" s="275">
        <f t="shared" si="7"/>
        <v>0</v>
      </c>
      <c r="O139" s="276">
        <v>21</v>
      </c>
      <c r="P139" s="276">
        <f t="shared" si="8"/>
        <v>0</v>
      </c>
      <c r="Q139" s="276">
        <f t="shared" si="9"/>
        <v>0</v>
      </c>
      <c r="R139" s="268"/>
      <c r="S139" s="268"/>
    </row>
    <row r="140" spans="1:19" s="269" customFormat="1" ht="36" outlineLevel="3">
      <c r="A140" s="270"/>
      <c r="B140" s="271"/>
      <c r="C140" s="272">
        <v>128</v>
      </c>
      <c r="D140" s="273" t="s">
        <v>79</v>
      </c>
      <c r="E140" s="277" t="s">
        <v>3084</v>
      </c>
      <c r="F140" s="278" t="s">
        <v>3085</v>
      </c>
      <c r="G140" s="273" t="s">
        <v>304</v>
      </c>
      <c r="H140" s="281">
        <v>1</v>
      </c>
      <c r="I140" s="311"/>
      <c r="J140" s="282">
        <f t="shared" si="10"/>
        <v>0</v>
      </c>
      <c r="K140" s="274"/>
      <c r="L140" s="275">
        <f t="shared" si="6"/>
        <v>0</v>
      </c>
      <c r="M140" s="275"/>
      <c r="N140" s="275">
        <f t="shared" si="7"/>
        <v>0</v>
      </c>
      <c r="O140" s="276">
        <v>21</v>
      </c>
      <c r="P140" s="276">
        <f t="shared" si="8"/>
        <v>0</v>
      </c>
      <c r="Q140" s="276">
        <f t="shared" si="9"/>
        <v>0</v>
      </c>
      <c r="R140" s="268"/>
      <c r="S140" s="268"/>
    </row>
    <row r="141" spans="1:19" s="269" customFormat="1" ht="12" outlineLevel="3">
      <c r="A141" s="270"/>
      <c r="B141" s="271"/>
      <c r="C141" s="272">
        <v>129</v>
      </c>
      <c r="D141" s="273" t="s">
        <v>79</v>
      </c>
      <c r="E141" s="277" t="s">
        <v>3086</v>
      </c>
      <c r="F141" s="278" t="s">
        <v>2832</v>
      </c>
      <c r="G141" s="273" t="s">
        <v>304</v>
      </c>
      <c r="H141" s="281">
        <v>1</v>
      </c>
      <c r="I141" s="311"/>
      <c r="J141" s="282">
        <f t="shared" si="10"/>
        <v>0</v>
      </c>
      <c r="K141" s="274"/>
      <c r="L141" s="275">
        <f t="shared" si="6"/>
        <v>0</v>
      </c>
      <c r="M141" s="275"/>
      <c r="N141" s="275">
        <f t="shared" si="7"/>
        <v>0</v>
      </c>
      <c r="O141" s="276">
        <v>21</v>
      </c>
      <c r="P141" s="276">
        <f t="shared" si="8"/>
        <v>0</v>
      </c>
      <c r="Q141" s="276">
        <f t="shared" si="9"/>
        <v>0</v>
      </c>
      <c r="R141" s="268"/>
      <c r="S141" s="268"/>
    </row>
    <row r="142" spans="1:19" s="269" customFormat="1" ht="12" outlineLevel="3">
      <c r="A142" s="270"/>
      <c r="B142" s="271"/>
      <c r="C142" s="272">
        <v>130</v>
      </c>
      <c r="D142" s="273" t="s">
        <v>123</v>
      </c>
      <c r="E142" s="277" t="s">
        <v>3087</v>
      </c>
      <c r="F142" s="278" t="s">
        <v>3088</v>
      </c>
      <c r="G142" s="273" t="s">
        <v>304</v>
      </c>
      <c r="H142" s="281">
        <v>1</v>
      </c>
      <c r="I142" s="311"/>
      <c r="J142" s="282">
        <f t="shared" si="10"/>
        <v>0</v>
      </c>
      <c r="K142" s="274">
        <v>1.0499999999999999E-3</v>
      </c>
      <c r="L142" s="275">
        <f t="shared" si="6"/>
        <v>1.0499999999999999E-3</v>
      </c>
      <c r="M142" s="275"/>
      <c r="N142" s="275">
        <f t="shared" si="7"/>
        <v>0</v>
      </c>
      <c r="O142" s="276">
        <v>21</v>
      </c>
      <c r="P142" s="276">
        <f t="shared" si="8"/>
        <v>0</v>
      </c>
      <c r="Q142" s="276">
        <f t="shared" si="9"/>
        <v>0</v>
      </c>
      <c r="R142" s="268"/>
      <c r="S142" s="268"/>
    </row>
    <row r="143" spans="1:19" s="269" customFormat="1" ht="12" outlineLevel="3">
      <c r="A143" s="270"/>
      <c r="B143" s="271"/>
      <c r="C143" s="272">
        <v>131</v>
      </c>
      <c r="D143" s="273" t="s">
        <v>123</v>
      </c>
      <c r="E143" s="277" t="s">
        <v>3089</v>
      </c>
      <c r="F143" s="278" t="s">
        <v>3090</v>
      </c>
      <c r="G143" s="273" t="s">
        <v>304</v>
      </c>
      <c r="H143" s="281">
        <v>1</v>
      </c>
      <c r="I143" s="311"/>
      <c r="J143" s="282">
        <f t="shared" si="10"/>
        <v>0</v>
      </c>
      <c r="K143" s="274">
        <v>2.3000000000000001E-4</v>
      </c>
      <c r="L143" s="275">
        <f t="shared" ref="L143:L208" si="11">H143*K143</f>
        <v>2.3000000000000001E-4</v>
      </c>
      <c r="M143" s="275"/>
      <c r="N143" s="275">
        <f t="shared" ref="N143:N208" si="12">H143*M143</f>
        <v>0</v>
      </c>
      <c r="O143" s="276">
        <v>21</v>
      </c>
      <c r="P143" s="276">
        <f t="shared" ref="P143:P208" si="13">J143*(O143/100)</f>
        <v>0</v>
      </c>
      <c r="Q143" s="276">
        <f t="shared" ref="Q143:Q208" si="14">J143+P143</f>
        <v>0</v>
      </c>
      <c r="R143" s="268"/>
      <c r="S143" s="268"/>
    </row>
    <row r="144" spans="1:19" s="269" customFormat="1" ht="12" outlineLevel="3">
      <c r="A144" s="270"/>
      <c r="B144" s="271"/>
      <c r="C144" s="272">
        <v>132</v>
      </c>
      <c r="D144" s="273" t="s">
        <v>123</v>
      </c>
      <c r="E144" s="277" t="s">
        <v>3091</v>
      </c>
      <c r="F144" s="278" t="s">
        <v>3092</v>
      </c>
      <c r="G144" s="273" t="s">
        <v>304</v>
      </c>
      <c r="H144" s="281">
        <v>3</v>
      </c>
      <c r="I144" s="311"/>
      <c r="J144" s="282">
        <f t="shared" ref="J144:J208" si="15">H144*I144</f>
        <v>0</v>
      </c>
      <c r="K144" s="274">
        <v>1.2999999999999999E-4</v>
      </c>
      <c r="L144" s="275">
        <f t="shared" si="11"/>
        <v>3.8999999999999994E-4</v>
      </c>
      <c r="M144" s="275"/>
      <c r="N144" s="275">
        <f t="shared" si="12"/>
        <v>0</v>
      </c>
      <c r="O144" s="276">
        <v>21</v>
      </c>
      <c r="P144" s="276">
        <f t="shared" si="13"/>
        <v>0</v>
      </c>
      <c r="Q144" s="276">
        <f t="shared" si="14"/>
        <v>0</v>
      </c>
      <c r="R144" s="268"/>
      <c r="S144" s="268"/>
    </row>
    <row r="145" spans="1:19" s="269" customFormat="1" ht="24" outlineLevel="3">
      <c r="A145" s="270"/>
      <c r="B145" s="271"/>
      <c r="C145" s="272">
        <v>133</v>
      </c>
      <c r="D145" s="273" t="s">
        <v>123</v>
      </c>
      <c r="E145" s="277" t="s">
        <v>3093</v>
      </c>
      <c r="F145" s="278" t="s">
        <v>3094</v>
      </c>
      <c r="G145" s="273" t="s">
        <v>304</v>
      </c>
      <c r="H145" s="281">
        <v>1</v>
      </c>
      <c r="I145" s="311"/>
      <c r="J145" s="282">
        <f t="shared" si="15"/>
        <v>0</v>
      </c>
      <c r="K145" s="274">
        <v>8.0000000000000007E-5</v>
      </c>
      <c r="L145" s="275">
        <f t="shared" si="11"/>
        <v>8.0000000000000007E-5</v>
      </c>
      <c r="M145" s="275"/>
      <c r="N145" s="275">
        <f t="shared" si="12"/>
        <v>0</v>
      </c>
      <c r="O145" s="276">
        <v>21</v>
      </c>
      <c r="P145" s="276">
        <f t="shared" si="13"/>
        <v>0</v>
      </c>
      <c r="Q145" s="276">
        <f t="shared" si="14"/>
        <v>0</v>
      </c>
      <c r="R145" s="268"/>
      <c r="S145" s="268"/>
    </row>
    <row r="146" spans="1:19" s="269" customFormat="1" ht="12" outlineLevel="3">
      <c r="A146" s="270"/>
      <c r="B146" s="271"/>
      <c r="C146" s="272">
        <v>134</v>
      </c>
      <c r="D146" s="273" t="s">
        <v>123</v>
      </c>
      <c r="E146" s="277" t="s">
        <v>3095</v>
      </c>
      <c r="F146" s="278" t="s">
        <v>3096</v>
      </c>
      <c r="G146" s="273" t="s">
        <v>304</v>
      </c>
      <c r="H146" s="281">
        <v>2</v>
      </c>
      <c r="I146" s="311"/>
      <c r="J146" s="282">
        <f t="shared" si="15"/>
        <v>0</v>
      </c>
      <c r="K146" s="274">
        <v>1.0499999999999999E-3</v>
      </c>
      <c r="L146" s="275">
        <f t="shared" si="11"/>
        <v>2.0999999999999999E-3</v>
      </c>
      <c r="M146" s="275"/>
      <c r="N146" s="275">
        <f t="shared" si="12"/>
        <v>0</v>
      </c>
      <c r="O146" s="276">
        <v>21</v>
      </c>
      <c r="P146" s="276">
        <f t="shared" si="13"/>
        <v>0</v>
      </c>
      <c r="Q146" s="276">
        <f t="shared" si="14"/>
        <v>0</v>
      </c>
      <c r="R146" s="268"/>
      <c r="S146" s="268"/>
    </row>
    <row r="147" spans="1:19" s="290" customFormat="1" ht="12" outlineLevel="3">
      <c r="A147" s="283"/>
      <c r="B147" s="284"/>
      <c r="C147" s="272">
        <v>135</v>
      </c>
      <c r="D147" s="285" t="s">
        <v>123</v>
      </c>
      <c r="E147" s="291" t="s">
        <v>3097</v>
      </c>
      <c r="F147" s="292" t="s">
        <v>3098</v>
      </c>
      <c r="G147" s="285" t="s">
        <v>304</v>
      </c>
      <c r="H147" s="279">
        <v>2</v>
      </c>
      <c r="I147" s="311"/>
      <c r="J147" s="280">
        <f t="shared" si="15"/>
        <v>0</v>
      </c>
      <c r="K147" s="286">
        <v>4.0000000000000002E-4</v>
      </c>
      <c r="L147" s="287">
        <f t="shared" si="11"/>
        <v>8.0000000000000004E-4</v>
      </c>
      <c r="M147" s="287"/>
      <c r="N147" s="287">
        <f t="shared" si="12"/>
        <v>0</v>
      </c>
      <c r="O147" s="288">
        <v>21</v>
      </c>
      <c r="P147" s="288">
        <f t="shared" si="13"/>
        <v>0</v>
      </c>
      <c r="Q147" s="288">
        <f t="shared" si="14"/>
        <v>0</v>
      </c>
      <c r="R147" s="289"/>
      <c r="S147" s="289"/>
    </row>
    <row r="148" spans="1:19" s="269" customFormat="1" ht="12" outlineLevel="3">
      <c r="A148" s="270"/>
      <c r="B148" s="271"/>
      <c r="C148" s="272">
        <v>136</v>
      </c>
      <c r="D148" s="273" t="s">
        <v>123</v>
      </c>
      <c r="E148" s="277" t="s">
        <v>3099</v>
      </c>
      <c r="F148" s="278" t="s">
        <v>3100</v>
      </c>
      <c r="G148" s="273" t="s">
        <v>304</v>
      </c>
      <c r="H148" s="281">
        <v>1</v>
      </c>
      <c r="I148" s="311"/>
      <c r="J148" s="282">
        <f t="shared" si="15"/>
        <v>0</v>
      </c>
      <c r="K148" s="274">
        <v>1.0499999999999999E-3</v>
      </c>
      <c r="L148" s="275">
        <f t="shared" si="11"/>
        <v>1.0499999999999999E-3</v>
      </c>
      <c r="M148" s="275"/>
      <c r="N148" s="275">
        <f t="shared" si="12"/>
        <v>0</v>
      </c>
      <c r="O148" s="276">
        <v>21</v>
      </c>
      <c r="P148" s="276">
        <f t="shared" si="13"/>
        <v>0</v>
      </c>
      <c r="Q148" s="276">
        <f t="shared" si="14"/>
        <v>0</v>
      </c>
      <c r="R148" s="268"/>
      <c r="S148" s="268"/>
    </row>
    <row r="149" spans="1:19" s="269" customFormat="1" ht="12" outlineLevel="3">
      <c r="A149" s="270"/>
      <c r="B149" s="271"/>
      <c r="C149" s="272">
        <v>137</v>
      </c>
      <c r="D149" s="273" t="s">
        <v>123</v>
      </c>
      <c r="E149" s="277" t="s">
        <v>3101</v>
      </c>
      <c r="F149" s="278" t="s">
        <v>3102</v>
      </c>
      <c r="G149" s="273" t="s">
        <v>304</v>
      </c>
      <c r="H149" s="281">
        <v>1</v>
      </c>
      <c r="I149" s="311"/>
      <c r="J149" s="282">
        <f t="shared" si="15"/>
        <v>0</v>
      </c>
      <c r="K149" s="274">
        <v>1.0499999999999999E-3</v>
      </c>
      <c r="L149" s="275">
        <f t="shared" si="11"/>
        <v>1.0499999999999999E-3</v>
      </c>
      <c r="M149" s="275"/>
      <c r="N149" s="275">
        <f t="shared" si="12"/>
        <v>0</v>
      </c>
      <c r="O149" s="276">
        <v>21</v>
      </c>
      <c r="P149" s="276">
        <f t="shared" si="13"/>
        <v>0</v>
      </c>
      <c r="Q149" s="276">
        <f t="shared" si="14"/>
        <v>0</v>
      </c>
      <c r="R149" s="268"/>
      <c r="S149" s="268"/>
    </row>
    <row r="150" spans="1:19" s="269" customFormat="1" ht="12" outlineLevel="3">
      <c r="A150" s="270"/>
      <c r="B150" s="271"/>
      <c r="C150" s="272">
        <v>138</v>
      </c>
      <c r="D150" s="273" t="s">
        <v>123</v>
      </c>
      <c r="E150" s="277" t="s">
        <v>3103</v>
      </c>
      <c r="F150" s="278" t="s">
        <v>3104</v>
      </c>
      <c r="G150" s="273" t="s">
        <v>304</v>
      </c>
      <c r="H150" s="281">
        <v>1</v>
      </c>
      <c r="I150" s="311"/>
      <c r="J150" s="282">
        <f t="shared" si="15"/>
        <v>0</v>
      </c>
      <c r="K150" s="274">
        <v>1.0499999999999999E-3</v>
      </c>
      <c r="L150" s="275">
        <f t="shared" si="11"/>
        <v>1.0499999999999999E-3</v>
      </c>
      <c r="M150" s="275"/>
      <c r="N150" s="275">
        <f t="shared" si="12"/>
        <v>0</v>
      </c>
      <c r="O150" s="276">
        <v>21</v>
      </c>
      <c r="P150" s="276">
        <f t="shared" si="13"/>
        <v>0</v>
      </c>
      <c r="Q150" s="276">
        <f t="shared" si="14"/>
        <v>0</v>
      </c>
      <c r="R150" s="268"/>
      <c r="S150" s="268"/>
    </row>
    <row r="151" spans="1:19" s="269" customFormat="1" ht="12" outlineLevel="3">
      <c r="A151" s="270"/>
      <c r="B151" s="271"/>
      <c r="C151" s="272">
        <v>139</v>
      </c>
      <c r="D151" s="273"/>
      <c r="E151" s="277"/>
      <c r="F151" s="278" t="s">
        <v>3105</v>
      </c>
      <c r="G151" s="273" t="s">
        <v>304</v>
      </c>
      <c r="H151" s="281">
        <v>1</v>
      </c>
      <c r="I151" s="311"/>
      <c r="J151" s="282">
        <f t="shared" si="15"/>
        <v>0</v>
      </c>
      <c r="K151" s="274"/>
      <c r="L151" s="275"/>
      <c r="M151" s="275"/>
      <c r="N151" s="275"/>
      <c r="O151" s="276"/>
      <c r="P151" s="276"/>
      <c r="Q151" s="276"/>
      <c r="R151" s="268"/>
      <c r="S151" s="268"/>
    </row>
    <row r="152" spans="1:19" s="269" customFormat="1" ht="24" outlineLevel="3">
      <c r="A152" s="270"/>
      <c r="B152" s="271"/>
      <c r="C152" s="272">
        <v>140</v>
      </c>
      <c r="D152" s="273" t="s">
        <v>123</v>
      </c>
      <c r="E152" s="277" t="s">
        <v>3106</v>
      </c>
      <c r="F152" s="278" t="s">
        <v>3107</v>
      </c>
      <c r="G152" s="273" t="s">
        <v>304</v>
      </c>
      <c r="H152" s="281">
        <v>8</v>
      </c>
      <c r="I152" s="311"/>
      <c r="J152" s="282">
        <f t="shared" si="15"/>
        <v>0</v>
      </c>
      <c r="K152" s="274">
        <v>4.6999999999999999E-4</v>
      </c>
      <c r="L152" s="275">
        <f t="shared" si="11"/>
        <v>3.7599999999999999E-3</v>
      </c>
      <c r="M152" s="275"/>
      <c r="N152" s="275">
        <f t="shared" si="12"/>
        <v>0</v>
      </c>
      <c r="O152" s="276">
        <v>21</v>
      </c>
      <c r="P152" s="276">
        <f t="shared" si="13"/>
        <v>0</v>
      </c>
      <c r="Q152" s="276">
        <f t="shared" si="14"/>
        <v>0</v>
      </c>
      <c r="R152" s="268"/>
      <c r="S152" s="268"/>
    </row>
    <row r="153" spans="1:19" s="269" customFormat="1" ht="24" outlineLevel="3">
      <c r="A153" s="270"/>
      <c r="B153" s="271"/>
      <c r="C153" s="272">
        <v>141</v>
      </c>
      <c r="D153" s="273" t="s">
        <v>123</v>
      </c>
      <c r="E153" s="277" t="s">
        <v>3108</v>
      </c>
      <c r="F153" s="278" t="s">
        <v>3109</v>
      </c>
      <c r="G153" s="273" t="s">
        <v>304</v>
      </c>
      <c r="H153" s="281">
        <v>2</v>
      </c>
      <c r="I153" s="311"/>
      <c r="J153" s="282">
        <f t="shared" si="15"/>
        <v>0</v>
      </c>
      <c r="K153" s="274">
        <v>4.6999999999999999E-4</v>
      </c>
      <c r="L153" s="275">
        <f t="shared" si="11"/>
        <v>9.3999999999999997E-4</v>
      </c>
      <c r="M153" s="275"/>
      <c r="N153" s="275">
        <f t="shared" si="12"/>
        <v>0</v>
      </c>
      <c r="O153" s="276">
        <v>21</v>
      </c>
      <c r="P153" s="276">
        <f t="shared" si="13"/>
        <v>0</v>
      </c>
      <c r="Q153" s="276">
        <f t="shared" si="14"/>
        <v>0</v>
      </c>
      <c r="R153" s="268"/>
      <c r="S153" s="268"/>
    </row>
    <row r="154" spans="1:19" s="269" customFormat="1" ht="24" outlineLevel="3">
      <c r="A154" s="270"/>
      <c r="B154" s="271"/>
      <c r="C154" s="272">
        <v>142</v>
      </c>
      <c r="D154" s="273" t="s">
        <v>123</v>
      </c>
      <c r="E154" s="277" t="s">
        <v>3110</v>
      </c>
      <c r="F154" s="278" t="s">
        <v>3111</v>
      </c>
      <c r="G154" s="273" t="s">
        <v>304</v>
      </c>
      <c r="H154" s="281">
        <v>31</v>
      </c>
      <c r="I154" s="311"/>
      <c r="J154" s="282">
        <f t="shared" si="15"/>
        <v>0</v>
      </c>
      <c r="K154" s="274">
        <v>4.6999999999999999E-4</v>
      </c>
      <c r="L154" s="275">
        <f t="shared" si="11"/>
        <v>1.457E-2</v>
      </c>
      <c r="M154" s="275"/>
      <c r="N154" s="275">
        <f t="shared" si="12"/>
        <v>0</v>
      </c>
      <c r="O154" s="276">
        <v>21</v>
      </c>
      <c r="P154" s="276">
        <f t="shared" si="13"/>
        <v>0</v>
      </c>
      <c r="Q154" s="276">
        <f t="shared" si="14"/>
        <v>0</v>
      </c>
      <c r="R154" s="268"/>
      <c r="S154" s="268"/>
    </row>
    <row r="155" spans="1:19" s="269" customFormat="1" ht="12" outlineLevel="3">
      <c r="A155" s="270"/>
      <c r="B155" s="271"/>
      <c r="C155" s="272">
        <v>143</v>
      </c>
      <c r="D155" s="273" t="s">
        <v>123</v>
      </c>
      <c r="E155" s="277" t="s">
        <v>3112</v>
      </c>
      <c r="F155" s="278" t="s">
        <v>3113</v>
      </c>
      <c r="G155" s="273" t="s">
        <v>304</v>
      </c>
      <c r="H155" s="281">
        <v>4</v>
      </c>
      <c r="I155" s="311"/>
      <c r="J155" s="282">
        <f t="shared" si="15"/>
        <v>0</v>
      </c>
      <c r="K155" s="274">
        <v>3.0000000000000001E-5</v>
      </c>
      <c r="L155" s="275">
        <f t="shared" si="11"/>
        <v>1.2E-4</v>
      </c>
      <c r="M155" s="275"/>
      <c r="N155" s="275">
        <f t="shared" si="12"/>
        <v>0</v>
      </c>
      <c r="O155" s="276">
        <v>21</v>
      </c>
      <c r="P155" s="276">
        <f t="shared" si="13"/>
        <v>0</v>
      </c>
      <c r="Q155" s="276">
        <f t="shared" si="14"/>
        <v>0</v>
      </c>
      <c r="R155" s="268"/>
      <c r="S155" s="268"/>
    </row>
    <row r="156" spans="1:19" s="269" customFormat="1" ht="12" outlineLevel="3">
      <c r="A156" s="270"/>
      <c r="B156" s="271"/>
      <c r="C156" s="272">
        <v>144</v>
      </c>
      <c r="D156" s="273" t="s">
        <v>123</v>
      </c>
      <c r="E156" s="277" t="s">
        <v>3114</v>
      </c>
      <c r="F156" s="278" t="s">
        <v>3115</v>
      </c>
      <c r="G156" s="273" t="s">
        <v>304</v>
      </c>
      <c r="H156" s="281">
        <v>1</v>
      </c>
      <c r="I156" s="311"/>
      <c r="J156" s="282">
        <f t="shared" si="15"/>
        <v>0</v>
      </c>
      <c r="K156" s="274">
        <v>1.9000000000000001E-4</v>
      </c>
      <c r="L156" s="275">
        <f t="shared" si="11"/>
        <v>1.9000000000000001E-4</v>
      </c>
      <c r="M156" s="275"/>
      <c r="N156" s="275">
        <f t="shared" si="12"/>
        <v>0</v>
      </c>
      <c r="O156" s="276">
        <v>21</v>
      </c>
      <c r="P156" s="276">
        <f t="shared" si="13"/>
        <v>0</v>
      </c>
      <c r="Q156" s="276">
        <f t="shared" si="14"/>
        <v>0</v>
      </c>
      <c r="R156" s="268"/>
      <c r="S156" s="268"/>
    </row>
    <row r="157" spans="1:19" s="269" customFormat="1" ht="12" outlineLevel="3">
      <c r="A157" s="270"/>
      <c r="B157" s="271"/>
      <c r="C157" s="272">
        <v>145</v>
      </c>
      <c r="D157" s="273" t="s">
        <v>123</v>
      </c>
      <c r="E157" s="277" t="s">
        <v>3116</v>
      </c>
      <c r="F157" s="278" t="s">
        <v>2833</v>
      </c>
      <c r="G157" s="273" t="s">
        <v>304</v>
      </c>
      <c r="H157" s="281">
        <v>1</v>
      </c>
      <c r="I157" s="311"/>
      <c r="J157" s="282">
        <f t="shared" si="15"/>
        <v>0</v>
      </c>
      <c r="K157" s="274"/>
      <c r="L157" s="275">
        <f t="shared" si="11"/>
        <v>0</v>
      </c>
      <c r="M157" s="275"/>
      <c r="N157" s="275">
        <f t="shared" si="12"/>
        <v>0</v>
      </c>
      <c r="O157" s="276">
        <v>21</v>
      </c>
      <c r="P157" s="276">
        <f t="shared" si="13"/>
        <v>0</v>
      </c>
      <c r="Q157" s="276">
        <f t="shared" si="14"/>
        <v>0</v>
      </c>
      <c r="R157" s="268"/>
      <c r="S157" s="268"/>
    </row>
    <row r="158" spans="1:19" s="269" customFormat="1" ht="12" outlineLevel="3">
      <c r="A158" s="270"/>
      <c r="B158" s="271"/>
      <c r="C158" s="272">
        <v>146</v>
      </c>
      <c r="D158" s="273" t="s">
        <v>123</v>
      </c>
      <c r="E158" s="277" t="s">
        <v>3117</v>
      </c>
      <c r="F158" s="278" t="s">
        <v>3118</v>
      </c>
      <c r="G158" s="273" t="s">
        <v>304</v>
      </c>
      <c r="H158" s="281">
        <v>1</v>
      </c>
      <c r="I158" s="311"/>
      <c r="J158" s="282">
        <f t="shared" si="15"/>
        <v>0</v>
      </c>
      <c r="K158" s="274">
        <v>5.0000000000000001E-3</v>
      </c>
      <c r="L158" s="275">
        <f t="shared" si="11"/>
        <v>5.0000000000000001E-3</v>
      </c>
      <c r="M158" s="275"/>
      <c r="N158" s="275">
        <f t="shared" si="12"/>
        <v>0</v>
      </c>
      <c r="O158" s="276">
        <v>21</v>
      </c>
      <c r="P158" s="276">
        <f t="shared" si="13"/>
        <v>0</v>
      </c>
      <c r="Q158" s="276">
        <f t="shared" si="14"/>
        <v>0</v>
      </c>
      <c r="R158" s="268"/>
      <c r="S158" s="268"/>
    </row>
    <row r="159" spans="1:19" s="269" customFormat="1" ht="12" outlineLevel="3">
      <c r="A159" s="270"/>
      <c r="B159" s="271"/>
      <c r="C159" s="272">
        <v>147</v>
      </c>
      <c r="D159" s="273" t="s">
        <v>79</v>
      </c>
      <c r="E159" s="277" t="s">
        <v>3119</v>
      </c>
      <c r="F159" s="278" t="s">
        <v>2834</v>
      </c>
      <c r="G159" s="273" t="s">
        <v>883</v>
      </c>
      <c r="H159" s="281">
        <v>1</v>
      </c>
      <c r="I159" s="311"/>
      <c r="J159" s="282">
        <f t="shared" si="15"/>
        <v>0</v>
      </c>
      <c r="K159" s="274"/>
      <c r="L159" s="275">
        <f t="shared" si="11"/>
        <v>0</v>
      </c>
      <c r="M159" s="275"/>
      <c r="N159" s="275">
        <f t="shared" si="12"/>
        <v>0</v>
      </c>
      <c r="O159" s="276">
        <v>21</v>
      </c>
      <c r="P159" s="276">
        <f t="shared" si="13"/>
        <v>0</v>
      </c>
      <c r="Q159" s="276">
        <f t="shared" si="14"/>
        <v>0</v>
      </c>
      <c r="R159" s="268"/>
      <c r="S159" s="268"/>
    </row>
    <row r="160" spans="1:19" s="269" customFormat="1" ht="12" outlineLevel="3">
      <c r="A160" s="270"/>
      <c r="B160" s="271"/>
      <c r="C160" s="272">
        <v>148</v>
      </c>
      <c r="D160" s="273" t="s">
        <v>79</v>
      </c>
      <c r="E160" s="277" t="s">
        <v>3120</v>
      </c>
      <c r="F160" s="278" t="s">
        <v>2835</v>
      </c>
      <c r="G160" s="273" t="s">
        <v>883</v>
      </c>
      <c r="H160" s="281">
        <v>1</v>
      </c>
      <c r="I160" s="311"/>
      <c r="J160" s="282">
        <f t="shared" si="15"/>
        <v>0</v>
      </c>
      <c r="K160" s="274"/>
      <c r="L160" s="275">
        <f t="shared" si="11"/>
        <v>0</v>
      </c>
      <c r="M160" s="275"/>
      <c r="N160" s="275">
        <f t="shared" si="12"/>
        <v>0</v>
      </c>
      <c r="O160" s="276">
        <v>21</v>
      </c>
      <c r="P160" s="276">
        <f t="shared" si="13"/>
        <v>0</v>
      </c>
      <c r="Q160" s="276">
        <f t="shared" si="14"/>
        <v>0</v>
      </c>
      <c r="R160" s="268"/>
      <c r="S160" s="268"/>
    </row>
    <row r="161" spans="1:19" s="269" customFormat="1" ht="12" outlineLevel="3">
      <c r="A161" s="270"/>
      <c r="B161" s="271"/>
      <c r="C161" s="272">
        <v>149</v>
      </c>
      <c r="D161" s="273" t="s">
        <v>79</v>
      </c>
      <c r="E161" s="277" t="s">
        <v>3121</v>
      </c>
      <c r="F161" s="278" t="s">
        <v>2836</v>
      </c>
      <c r="G161" s="273" t="s">
        <v>883</v>
      </c>
      <c r="H161" s="281">
        <v>1</v>
      </c>
      <c r="I161" s="311"/>
      <c r="J161" s="282">
        <f t="shared" si="15"/>
        <v>0</v>
      </c>
      <c r="K161" s="274"/>
      <c r="L161" s="275">
        <f t="shared" si="11"/>
        <v>0</v>
      </c>
      <c r="M161" s="275"/>
      <c r="N161" s="275">
        <f t="shared" si="12"/>
        <v>0</v>
      </c>
      <c r="O161" s="276">
        <v>21</v>
      </c>
      <c r="P161" s="276">
        <f t="shared" si="13"/>
        <v>0</v>
      </c>
      <c r="Q161" s="276">
        <f t="shared" si="14"/>
        <v>0</v>
      </c>
      <c r="R161" s="268"/>
      <c r="S161" s="268"/>
    </row>
    <row r="162" spans="1:19" s="269" customFormat="1" ht="12" outlineLevel="3">
      <c r="A162" s="270"/>
      <c r="B162" s="271"/>
      <c r="C162" s="272">
        <v>150</v>
      </c>
      <c r="D162" s="273" t="s">
        <v>79</v>
      </c>
      <c r="E162" s="307" t="s">
        <v>3122</v>
      </c>
      <c r="F162" s="308" t="s">
        <v>3123</v>
      </c>
      <c r="G162" s="309"/>
      <c r="H162" s="310"/>
      <c r="I162" s="311"/>
      <c r="J162" s="312"/>
      <c r="K162" s="274"/>
      <c r="L162" s="275">
        <f t="shared" si="11"/>
        <v>0</v>
      </c>
      <c r="M162" s="275"/>
      <c r="N162" s="275">
        <f t="shared" si="12"/>
        <v>0</v>
      </c>
      <c r="O162" s="276">
        <v>21</v>
      </c>
      <c r="P162" s="276">
        <f t="shared" si="13"/>
        <v>0</v>
      </c>
      <c r="Q162" s="276">
        <f t="shared" si="14"/>
        <v>0</v>
      </c>
      <c r="R162" s="268"/>
      <c r="S162" s="268"/>
    </row>
    <row r="163" spans="1:19" s="269" customFormat="1" ht="36" outlineLevel="3">
      <c r="A163" s="270"/>
      <c r="B163" s="271"/>
      <c r="C163" s="272">
        <v>151</v>
      </c>
      <c r="D163" s="273" t="s">
        <v>79</v>
      </c>
      <c r="E163" s="277" t="s">
        <v>3084</v>
      </c>
      <c r="F163" s="278" t="s">
        <v>3085</v>
      </c>
      <c r="G163" s="273" t="s">
        <v>304</v>
      </c>
      <c r="H163" s="281">
        <v>1</v>
      </c>
      <c r="I163" s="311"/>
      <c r="J163" s="282">
        <f t="shared" si="15"/>
        <v>0</v>
      </c>
      <c r="K163" s="274"/>
      <c r="L163" s="275">
        <f t="shared" si="11"/>
        <v>0</v>
      </c>
      <c r="M163" s="275"/>
      <c r="N163" s="275">
        <f t="shared" si="12"/>
        <v>0</v>
      </c>
      <c r="O163" s="276">
        <v>21</v>
      </c>
      <c r="P163" s="276">
        <f t="shared" si="13"/>
        <v>0</v>
      </c>
      <c r="Q163" s="276">
        <f t="shared" si="14"/>
        <v>0</v>
      </c>
      <c r="R163" s="268"/>
      <c r="S163" s="268"/>
    </row>
    <row r="164" spans="1:19" s="269" customFormat="1" ht="12" outlineLevel="3">
      <c r="A164" s="270"/>
      <c r="B164" s="271"/>
      <c r="C164" s="272">
        <v>152</v>
      </c>
      <c r="D164" s="273" t="s">
        <v>79</v>
      </c>
      <c r="E164" s="277" t="s">
        <v>3086</v>
      </c>
      <c r="F164" s="278" t="s">
        <v>2832</v>
      </c>
      <c r="G164" s="273" t="s">
        <v>304</v>
      </c>
      <c r="H164" s="281">
        <v>1</v>
      </c>
      <c r="I164" s="311"/>
      <c r="J164" s="282">
        <f t="shared" si="15"/>
        <v>0</v>
      </c>
      <c r="K164" s="274"/>
      <c r="L164" s="275">
        <f t="shared" si="11"/>
        <v>0</v>
      </c>
      <c r="M164" s="275"/>
      <c r="N164" s="275">
        <f t="shared" si="12"/>
        <v>0</v>
      </c>
      <c r="O164" s="276">
        <v>21</v>
      </c>
      <c r="P164" s="276">
        <f t="shared" si="13"/>
        <v>0</v>
      </c>
      <c r="Q164" s="276">
        <f t="shared" si="14"/>
        <v>0</v>
      </c>
      <c r="R164" s="268"/>
      <c r="S164" s="268"/>
    </row>
    <row r="165" spans="1:19" s="269" customFormat="1" ht="12" outlineLevel="3">
      <c r="A165" s="270"/>
      <c r="B165" s="271"/>
      <c r="C165" s="272">
        <v>153</v>
      </c>
      <c r="D165" s="273" t="s">
        <v>123</v>
      </c>
      <c r="E165" s="277" t="s">
        <v>3124</v>
      </c>
      <c r="F165" s="278" t="s">
        <v>3125</v>
      </c>
      <c r="G165" s="273" t="s">
        <v>304</v>
      </c>
      <c r="H165" s="281">
        <v>1</v>
      </c>
      <c r="I165" s="311"/>
      <c r="J165" s="282">
        <f t="shared" si="15"/>
        <v>0</v>
      </c>
      <c r="K165" s="274">
        <v>2.0000000000000001E-4</v>
      </c>
      <c r="L165" s="275">
        <f t="shared" si="11"/>
        <v>2.0000000000000001E-4</v>
      </c>
      <c r="M165" s="275"/>
      <c r="N165" s="275">
        <f t="shared" si="12"/>
        <v>0</v>
      </c>
      <c r="O165" s="276">
        <v>21</v>
      </c>
      <c r="P165" s="276">
        <f t="shared" si="13"/>
        <v>0</v>
      </c>
      <c r="Q165" s="276">
        <f t="shared" si="14"/>
        <v>0</v>
      </c>
      <c r="R165" s="268"/>
      <c r="S165" s="268"/>
    </row>
    <row r="166" spans="1:19" s="269" customFormat="1" ht="12" outlineLevel="3">
      <c r="A166" s="270"/>
      <c r="B166" s="271"/>
      <c r="C166" s="272">
        <v>154</v>
      </c>
      <c r="D166" s="273" t="s">
        <v>123</v>
      </c>
      <c r="E166" s="277" t="s">
        <v>3089</v>
      </c>
      <c r="F166" s="278" t="s">
        <v>3090</v>
      </c>
      <c r="G166" s="273" t="s">
        <v>304</v>
      </c>
      <c r="H166" s="281">
        <v>1</v>
      </c>
      <c r="I166" s="311"/>
      <c r="J166" s="282">
        <f t="shared" si="15"/>
        <v>0</v>
      </c>
      <c r="K166" s="274">
        <v>2.3000000000000001E-4</v>
      </c>
      <c r="L166" s="275">
        <f t="shared" si="11"/>
        <v>2.3000000000000001E-4</v>
      </c>
      <c r="M166" s="275"/>
      <c r="N166" s="275">
        <f t="shared" si="12"/>
        <v>0</v>
      </c>
      <c r="O166" s="276">
        <v>21</v>
      </c>
      <c r="P166" s="276">
        <f t="shared" si="13"/>
        <v>0</v>
      </c>
      <c r="Q166" s="276">
        <f t="shared" si="14"/>
        <v>0</v>
      </c>
      <c r="R166" s="268"/>
      <c r="S166" s="268"/>
    </row>
    <row r="167" spans="1:19" s="269" customFormat="1" ht="12" outlineLevel="3">
      <c r="A167" s="270"/>
      <c r="B167" s="271"/>
      <c r="C167" s="272">
        <v>155</v>
      </c>
      <c r="D167" s="273" t="s">
        <v>123</v>
      </c>
      <c r="E167" s="277" t="s">
        <v>3091</v>
      </c>
      <c r="F167" s="278" t="s">
        <v>3092</v>
      </c>
      <c r="G167" s="273" t="s">
        <v>304</v>
      </c>
      <c r="H167" s="281">
        <v>3</v>
      </c>
      <c r="I167" s="311"/>
      <c r="J167" s="282">
        <f t="shared" si="15"/>
        <v>0</v>
      </c>
      <c r="K167" s="274">
        <v>1.2999999999999999E-4</v>
      </c>
      <c r="L167" s="275">
        <f t="shared" si="11"/>
        <v>3.8999999999999994E-4</v>
      </c>
      <c r="M167" s="275"/>
      <c r="N167" s="275">
        <f t="shared" si="12"/>
        <v>0</v>
      </c>
      <c r="O167" s="276">
        <v>21</v>
      </c>
      <c r="P167" s="276">
        <f t="shared" si="13"/>
        <v>0</v>
      </c>
      <c r="Q167" s="276">
        <f t="shared" si="14"/>
        <v>0</v>
      </c>
      <c r="R167" s="268"/>
      <c r="S167" s="268"/>
    </row>
    <row r="168" spans="1:19" s="269" customFormat="1" ht="24" outlineLevel="3">
      <c r="A168" s="270"/>
      <c r="B168" s="271"/>
      <c r="C168" s="272">
        <v>156</v>
      </c>
      <c r="D168" s="273" t="s">
        <v>123</v>
      </c>
      <c r="E168" s="277" t="s">
        <v>3093</v>
      </c>
      <c r="F168" s="278" t="s">
        <v>3094</v>
      </c>
      <c r="G168" s="273" t="s">
        <v>304</v>
      </c>
      <c r="H168" s="281">
        <v>1</v>
      </c>
      <c r="I168" s="311"/>
      <c r="J168" s="282">
        <f t="shared" si="15"/>
        <v>0</v>
      </c>
      <c r="K168" s="274">
        <v>8.0000000000000007E-5</v>
      </c>
      <c r="L168" s="275">
        <f t="shared" si="11"/>
        <v>8.0000000000000007E-5</v>
      </c>
      <c r="M168" s="275"/>
      <c r="N168" s="275">
        <f t="shared" si="12"/>
        <v>0</v>
      </c>
      <c r="O168" s="276">
        <v>21</v>
      </c>
      <c r="P168" s="276">
        <f t="shared" si="13"/>
        <v>0</v>
      </c>
      <c r="Q168" s="276">
        <f t="shared" si="14"/>
        <v>0</v>
      </c>
      <c r="R168" s="268"/>
      <c r="S168" s="268"/>
    </row>
    <row r="169" spans="1:19" s="269" customFormat="1" ht="12" outlineLevel="3">
      <c r="A169" s="270"/>
      <c r="B169" s="271"/>
      <c r="C169" s="272">
        <v>157</v>
      </c>
      <c r="D169" s="273" t="s">
        <v>123</v>
      </c>
      <c r="E169" s="277" t="s">
        <v>3095</v>
      </c>
      <c r="F169" s="278" t="s">
        <v>3126</v>
      </c>
      <c r="G169" s="273" t="s">
        <v>304</v>
      </c>
      <c r="H169" s="281">
        <v>3</v>
      </c>
      <c r="I169" s="311"/>
      <c r="J169" s="282">
        <f t="shared" si="15"/>
        <v>0</v>
      </c>
      <c r="K169" s="274">
        <v>1.0499999999999999E-3</v>
      </c>
      <c r="L169" s="275">
        <f t="shared" si="11"/>
        <v>3.15E-3</v>
      </c>
      <c r="M169" s="275"/>
      <c r="N169" s="275">
        <f t="shared" si="12"/>
        <v>0</v>
      </c>
      <c r="O169" s="276">
        <v>21</v>
      </c>
      <c r="P169" s="276">
        <f t="shared" si="13"/>
        <v>0</v>
      </c>
      <c r="Q169" s="276">
        <f t="shared" si="14"/>
        <v>0</v>
      </c>
      <c r="R169" s="268"/>
      <c r="S169" s="268"/>
    </row>
    <row r="170" spans="1:19" s="269" customFormat="1" ht="24" outlineLevel="3">
      <c r="A170" s="270"/>
      <c r="B170" s="271"/>
      <c r="C170" s="272">
        <v>158</v>
      </c>
      <c r="D170" s="273" t="s">
        <v>123</v>
      </c>
      <c r="E170" s="277" t="s">
        <v>3106</v>
      </c>
      <c r="F170" s="278" t="s">
        <v>3111</v>
      </c>
      <c r="G170" s="273" t="s">
        <v>304</v>
      </c>
      <c r="H170" s="281">
        <v>3</v>
      </c>
      <c r="I170" s="311"/>
      <c r="J170" s="282">
        <f t="shared" si="15"/>
        <v>0</v>
      </c>
      <c r="K170" s="274">
        <v>4.6999999999999999E-4</v>
      </c>
      <c r="L170" s="275">
        <f t="shared" si="11"/>
        <v>1.41E-3</v>
      </c>
      <c r="M170" s="275"/>
      <c r="N170" s="275">
        <f t="shared" si="12"/>
        <v>0</v>
      </c>
      <c r="O170" s="276">
        <v>21</v>
      </c>
      <c r="P170" s="276">
        <f t="shared" si="13"/>
        <v>0</v>
      </c>
      <c r="Q170" s="276">
        <f t="shared" si="14"/>
        <v>0</v>
      </c>
      <c r="R170" s="268"/>
      <c r="S170" s="268"/>
    </row>
    <row r="171" spans="1:19" s="269" customFormat="1" ht="24" outlineLevel="3">
      <c r="A171" s="270"/>
      <c r="B171" s="271"/>
      <c r="C171" s="272">
        <v>159</v>
      </c>
      <c r="D171" s="273" t="s">
        <v>123</v>
      </c>
      <c r="E171" s="277" t="s">
        <v>3108</v>
      </c>
      <c r="F171" s="278" t="s">
        <v>3109</v>
      </c>
      <c r="G171" s="273" t="s">
        <v>304</v>
      </c>
      <c r="H171" s="281">
        <v>3</v>
      </c>
      <c r="I171" s="311"/>
      <c r="J171" s="282">
        <f t="shared" si="15"/>
        <v>0</v>
      </c>
      <c r="K171" s="274">
        <v>4.6999999999999999E-4</v>
      </c>
      <c r="L171" s="275">
        <f t="shared" si="11"/>
        <v>1.41E-3</v>
      </c>
      <c r="M171" s="275"/>
      <c r="N171" s="275">
        <f t="shared" si="12"/>
        <v>0</v>
      </c>
      <c r="O171" s="276">
        <v>21</v>
      </c>
      <c r="P171" s="276">
        <f t="shared" si="13"/>
        <v>0</v>
      </c>
      <c r="Q171" s="276">
        <f t="shared" si="14"/>
        <v>0</v>
      </c>
      <c r="R171" s="268"/>
      <c r="S171" s="268"/>
    </row>
    <row r="172" spans="1:19" s="269" customFormat="1" ht="24" outlineLevel="3">
      <c r="A172" s="270"/>
      <c r="B172" s="271"/>
      <c r="C172" s="272">
        <v>160</v>
      </c>
      <c r="D172" s="273" t="s">
        <v>123</v>
      </c>
      <c r="E172" s="277" t="s">
        <v>3110</v>
      </c>
      <c r="F172" s="278" t="s">
        <v>3107</v>
      </c>
      <c r="G172" s="273" t="s">
        <v>304</v>
      </c>
      <c r="H172" s="281">
        <v>9</v>
      </c>
      <c r="I172" s="311"/>
      <c r="J172" s="282">
        <f t="shared" si="15"/>
        <v>0</v>
      </c>
      <c r="K172" s="274">
        <v>4.6999999999999999E-4</v>
      </c>
      <c r="L172" s="275">
        <f t="shared" si="11"/>
        <v>4.2300000000000003E-3</v>
      </c>
      <c r="M172" s="275"/>
      <c r="N172" s="275">
        <f t="shared" si="12"/>
        <v>0</v>
      </c>
      <c r="O172" s="276">
        <v>21</v>
      </c>
      <c r="P172" s="276">
        <f t="shared" si="13"/>
        <v>0</v>
      </c>
      <c r="Q172" s="276">
        <f t="shared" si="14"/>
        <v>0</v>
      </c>
      <c r="R172" s="268"/>
      <c r="S172" s="268"/>
    </row>
    <row r="173" spans="1:19" s="269" customFormat="1" ht="12" outlineLevel="3">
      <c r="A173" s="270"/>
      <c r="B173" s="271"/>
      <c r="C173" s="272">
        <v>161</v>
      </c>
      <c r="D173" s="273" t="s">
        <v>123</v>
      </c>
      <c r="E173" s="277" t="s">
        <v>3127</v>
      </c>
      <c r="F173" s="278" t="s">
        <v>3128</v>
      </c>
      <c r="G173" s="273" t="s">
        <v>304</v>
      </c>
      <c r="H173" s="281">
        <v>4</v>
      </c>
      <c r="I173" s="311"/>
      <c r="J173" s="282">
        <f t="shared" si="15"/>
        <v>0</v>
      </c>
      <c r="K173" s="274">
        <v>3.0000000000000001E-5</v>
      </c>
      <c r="L173" s="275">
        <f t="shared" si="11"/>
        <v>1.2E-4</v>
      </c>
      <c r="M173" s="275"/>
      <c r="N173" s="275">
        <f t="shared" si="12"/>
        <v>0</v>
      </c>
      <c r="O173" s="276">
        <v>21</v>
      </c>
      <c r="P173" s="276">
        <f t="shared" si="13"/>
        <v>0</v>
      </c>
      <c r="Q173" s="276">
        <f t="shared" si="14"/>
        <v>0</v>
      </c>
      <c r="R173" s="268"/>
      <c r="S173" s="268"/>
    </row>
    <row r="174" spans="1:19" s="269" customFormat="1" ht="12" outlineLevel="3">
      <c r="A174" s="270"/>
      <c r="B174" s="271"/>
      <c r="C174" s="272">
        <v>162</v>
      </c>
      <c r="D174" s="273" t="s">
        <v>123</v>
      </c>
      <c r="E174" s="277" t="s">
        <v>3129</v>
      </c>
      <c r="F174" s="278" t="s">
        <v>3130</v>
      </c>
      <c r="G174" s="273" t="s">
        <v>304</v>
      </c>
      <c r="H174" s="281">
        <v>1</v>
      </c>
      <c r="I174" s="311"/>
      <c r="J174" s="282">
        <f t="shared" si="15"/>
        <v>0</v>
      </c>
      <c r="K174" s="274">
        <v>4.4999999999999999E-4</v>
      </c>
      <c r="L174" s="275">
        <f t="shared" si="11"/>
        <v>4.4999999999999999E-4</v>
      </c>
      <c r="M174" s="275"/>
      <c r="N174" s="275">
        <f t="shared" si="12"/>
        <v>0</v>
      </c>
      <c r="O174" s="276">
        <v>21</v>
      </c>
      <c r="P174" s="276">
        <f t="shared" si="13"/>
        <v>0</v>
      </c>
      <c r="Q174" s="276">
        <f t="shared" si="14"/>
        <v>0</v>
      </c>
      <c r="R174" s="268"/>
      <c r="S174" s="268"/>
    </row>
    <row r="175" spans="1:19" s="269" customFormat="1" ht="12" outlineLevel="3">
      <c r="A175" s="270"/>
      <c r="B175" s="271"/>
      <c r="C175" s="272">
        <v>163</v>
      </c>
      <c r="D175" s="273" t="s">
        <v>123</v>
      </c>
      <c r="E175" s="277" t="s">
        <v>3116</v>
      </c>
      <c r="F175" s="278" t="s">
        <v>2833</v>
      </c>
      <c r="G175" s="273" t="s">
        <v>304</v>
      </c>
      <c r="H175" s="281">
        <v>1</v>
      </c>
      <c r="I175" s="311"/>
      <c r="J175" s="282">
        <f t="shared" si="15"/>
        <v>0</v>
      </c>
      <c r="K175" s="274"/>
      <c r="L175" s="275">
        <f t="shared" si="11"/>
        <v>0</v>
      </c>
      <c r="M175" s="275"/>
      <c r="N175" s="275">
        <f t="shared" si="12"/>
        <v>0</v>
      </c>
      <c r="O175" s="276">
        <v>21</v>
      </c>
      <c r="P175" s="276">
        <f t="shared" si="13"/>
        <v>0</v>
      </c>
      <c r="Q175" s="276">
        <f t="shared" si="14"/>
        <v>0</v>
      </c>
      <c r="R175" s="268"/>
      <c r="S175" s="268"/>
    </row>
    <row r="176" spans="1:19" s="269" customFormat="1" ht="12" outlineLevel="3">
      <c r="A176" s="270"/>
      <c r="B176" s="271"/>
      <c r="C176" s="272">
        <v>164</v>
      </c>
      <c r="D176" s="273" t="s">
        <v>79</v>
      </c>
      <c r="E176" s="277" t="s">
        <v>3131</v>
      </c>
      <c r="F176" s="278" t="s">
        <v>2835</v>
      </c>
      <c r="G176" s="273" t="s">
        <v>883</v>
      </c>
      <c r="H176" s="281">
        <v>1</v>
      </c>
      <c r="I176" s="311"/>
      <c r="J176" s="282">
        <f t="shared" si="15"/>
        <v>0</v>
      </c>
      <c r="K176" s="274"/>
      <c r="L176" s="275">
        <f t="shared" si="11"/>
        <v>0</v>
      </c>
      <c r="M176" s="275"/>
      <c r="N176" s="275">
        <f t="shared" si="12"/>
        <v>0</v>
      </c>
      <c r="O176" s="276">
        <v>21</v>
      </c>
      <c r="P176" s="276">
        <f t="shared" si="13"/>
        <v>0</v>
      </c>
      <c r="Q176" s="276">
        <f t="shared" si="14"/>
        <v>0</v>
      </c>
      <c r="R176" s="268"/>
      <c r="S176" s="268"/>
    </row>
    <row r="177" spans="1:19" s="269" customFormat="1" ht="12" outlineLevel="3">
      <c r="A177" s="270"/>
      <c r="B177" s="271"/>
      <c r="C177" s="272">
        <v>165</v>
      </c>
      <c r="D177" s="273" t="s">
        <v>79</v>
      </c>
      <c r="E177" s="277" t="s">
        <v>3132</v>
      </c>
      <c r="F177" s="278" t="s">
        <v>2836</v>
      </c>
      <c r="G177" s="273" t="s">
        <v>883</v>
      </c>
      <c r="H177" s="281">
        <v>1</v>
      </c>
      <c r="I177" s="311"/>
      <c r="J177" s="282">
        <f t="shared" si="15"/>
        <v>0</v>
      </c>
      <c r="K177" s="274"/>
      <c r="L177" s="275">
        <f t="shared" si="11"/>
        <v>0</v>
      </c>
      <c r="M177" s="275"/>
      <c r="N177" s="275">
        <f t="shared" si="12"/>
        <v>0</v>
      </c>
      <c r="O177" s="276">
        <v>21</v>
      </c>
      <c r="P177" s="276">
        <f t="shared" si="13"/>
        <v>0</v>
      </c>
      <c r="Q177" s="276">
        <f t="shared" si="14"/>
        <v>0</v>
      </c>
      <c r="R177" s="268"/>
      <c r="S177" s="268"/>
    </row>
    <row r="178" spans="1:19" s="269" customFormat="1" ht="12" outlineLevel="3">
      <c r="A178" s="270"/>
      <c r="B178" s="271"/>
      <c r="C178" s="272">
        <v>166</v>
      </c>
      <c r="D178" s="273" t="s">
        <v>79</v>
      </c>
      <c r="E178" s="307" t="s">
        <v>3122</v>
      </c>
      <c r="F178" s="308" t="s">
        <v>3133</v>
      </c>
      <c r="G178" s="309"/>
      <c r="H178" s="310"/>
      <c r="I178" s="311"/>
      <c r="J178" s="312"/>
      <c r="K178" s="274"/>
      <c r="L178" s="275">
        <f t="shared" si="11"/>
        <v>0</v>
      </c>
      <c r="M178" s="275"/>
      <c r="N178" s="275">
        <f t="shared" si="12"/>
        <v>0</v>
      </c>
      <c r="O178" s="276">
        <v>21</v>
      </c>
      <c r="P178" s="276">
        <f t="shared" si="13"/>
        <v>0</v>
      </c>
      <c r="Q178" s="276">
        <f t="shared" si="14"/>
        <v>0</v>
      </c>
      <c r="R178" s="268"/>
      <c r="S178" s="268"/>
    </row>
    <row r="179" spans="1:19" s="269" customFormat="1" ht="36" outlineLevel="3">
      <c r="A179" s="270"/>
      <c r="B179" s="271"/>
      <c r="C179" s="272">
        <v>167</v>
      </c>
      <c r="D179" s="273" t="s">
        <v>79</v>
      </c>
      <c r="E179" s="277" t="s">
        <v>3084</v>
      </c>
      <c r="F179" s="278" t="s">
        <v>3085</v>
      </c>
      <c r="G179" s="273" t="s">
        <v>304</v>
      </c>
      <c r="H179" s="281">
        <v>1</v>
      </c>
      <c r="I179" s="311"/>
      <c r="J179" s="282">
        <f t="shared" si="15"/>
        <v>0</v>
      </c>
      <c r="K179" s="274"/>
      <c r="L179" s="275">
        <f t="shared" si="11"/>
        <v>0</v>
      </c>
      <c r="M179" s="275"/>
      <c r="N179" s="275">
        <f t="shared" si="12"/>
        <v>0</v>
      </c>
      <c r="O179" s="276">
        <v>21</v>
      </c>
      <c r="P179" s="276">
        <f t="shared" si="13"/>
        <v>0</v>
      </c>
      <c r="Q179" s="276">
        <f t="shared" si="14"/>
        <v>0</v>
      </c>
      <c r="R179" s="268"/>
      <c r="S179" s="268"/>
    </row>
    <row r="180" spans="1:19" s="269" customFormat="1" ht="12" outlineLevel="3">
      <c r="A180" s="270"/>
      <c r="B180" s="271"/>
      <c r="C180" s="272">
        <v>168</v>
      </c>
      <c r="D180" s="273" t="s">
        <v>79</v>
      </c>
      <c r="E180" s="277" t="s">
        <v>3086</v>
      </c>
      <c r="F180" s="278" t="s">
        <v>2832</v>
      </c>
      <c r="G180" s="273" t="s">
        <v>304</v>
      </c>
      <c r="H180" s="281">
        <v>1</v>
      </c>
      <c r="I180" s="311"/>
      <c r="J180" s="282">
        <f t="shared" si="15"/>
        <v>0</v>
      </c>
      <c r="K180" s="274"/>
      <c r="L180" s="275">
        <f t="shared" si="11"/>
        <v>0</v>
      </c>
      <c r="M180" s="275"/>
      <c r="N180" s="275">
        <f t="shared" si="12"/>
        <v>0</v>
      </c>
      <c r="O180" s="276">
        <v>21</v>
      </c>
      <c r="P180" s="276">
        <f t="shared" si="13"/>
        <v>0</v>
      </c>
      <c r="Q180" s="276">
        <f t="shared" si="14"/>
        <v>0</v>
      </c>
      <c r="R180" s="268"/>
      <c r="S180" s="268"/>
    </row>
    <row r="181" spans="1:19" s="269" customFormat="1" ht="12" outlineLevel="3">
      <c r="A181" s="270"/>
      <c r="B181" s="271"/>
      <c r="C181" s="272">
        <v>169</v>
      </c>
      <c r="D181" s="273" t="s">
        <v>123</v>
      </c>
      <c r="E181" s="277" t="s">
        <v>3124</v>
      </c>
      <c r="F181" s="278" t="s">
        <v>3134</v>
      </c>
      <c r="G181" s="273" t="s">
        <v>304</v>
      </c>
      <c r="H181" s="281">
        <v>1</v>
      </c>
      <c r="I181" s="311"/>
      <c r="J181" s="282">
        <f t="shared" si="15"/>
        <v>0</v>
      </c>
      <c r="K181" s="274">
        <v>2.0000000000000001E-4</v>
      </c>
      <c r="L181" s="275">
        <f t="shared" si="11"/>
        <v>2.0000000000000001E-4</v>
      </c>
      <c r="M181" s="275"/>
      <c r="N181" s="275">
        <f t="shared" si="12"/>
        <v>0</v>
      </c>
      <c r="O181" s="276">
        <v>21</v>
      </c>
      <c r="P181" s="276">
        <f t="shared" si="13"/>
        <v>0</v>
      </c>
      <c r="Q181" s="276">
        <f t="shared" si="14"/>
        <v>0</v>
      </c>
      <c r="R181" s="268"/>
      <c r="S181" s="268"/>
    </row>
    <row r="182" spans="1:19" s="269" customFormat="1" ht="12" outlineLevel="3">
      <c r="A182" s="270"/>
      <c r="B182" s="271"/>
      <c r="C182" s="272">
        <v>170</v>
      </c>
      <c r="D182" s="273" t="s">
        <v>123</v>
      </c>
      <c r="E182" s="277" t="s">
        <v>3089</v>
      </c>
      <c r="F182" s="278" t="s">
        <v>3090</v>
      </c>
      <c r="G182" s="273" t="s">
        <v>304</v>
      </c>
      <c r="H182" s="281">
        <v>1</v>
      </c>
      <c r="I182" s="311"/>
      <c r="J182" s="282">
        <f t="shared" si="15"/>
        <v>0</v>
      </c>
      <c r="K182" s="274">
        <v>2.3000000000000001E-4</v>
      </c>
      <c r="L182" s="275">
        <f t="shared" si="11"/>
        <v>2.3000000000000001E-4</v>
      </c>
      <c r="M182" s="275"/>
      <c r="N182" s="275">
        <f t="shared" si="12"/>
        <v>0</v>
      </c>
      <c r="O182" s="276">
        <v>21</v>
      </c>
      <c r="P182" s="276">
        <f t="shared" si="13"/>
        <v>0</v>
      </c>
      <c r="Q182" s="276">
        <f t="shared" si="14"/>
        <v>0</v>
      </c>
      <c r="R182" s="268"/>
      <c r="S182" s="268"/>
    </row>
    <row r="183" spans="1:19" s="269" customFormat="1" ht="12" outlineLevel="3">
      <c r="A183" s="270"/>
      <c r="B183" s="271"/>
      <c r="C183" s="272">
        <v>171</v>
      </c>
      <c r="D183" s="273" t="s">
        <v>123</v>
      </c>
      <c r="E183" s="277" t="s">
        <v>3091</v>
      </c>
      <c r="F183" s="278" t="s">
        <v>3092</v>
      </c>
      <c r="G183" s="273" t="s">
        <v>304</v>
      </c>
      <c r="H183" s="281">
        <v>3</v>
      </c>
      <c r="I183" s="311"/>
      <c r="J183" s="282">
        <f t="shared" si="15"/>
        <v>0</v>
      </c>
      <c r="K183" s="274">
        <v>1.2999999999999999E-4</v>
      </c>
      <c r="L183" s="275">
        <f t="shared" si="11"/>
        <v>3.8999999999999994E-4</v>
      </c>
      <c r="M183" s="275"/>
      <c r="N183" s="275">
        <f t="shared" si="12"/>
        <v>0</v>
      </c>
      <c r="O183" s="276">
        <v>21</v>
      </c>
      <c r="P183" s="276">
        <f t="shared" si="13"/>
        <v>0</v>
      </c>
      <c r="Q183" s="276">
        <f t="shared" si="14"/>
        <v>0</v>
      </c>
      <c r="R183" s="268"/>
      <c r="S183" s="268"/>
    </row>
    <row r="184" spans="1:19" s="269" customFormat="1" ht="24" outlineLevel="3">
      <c r="A184" s="270"/>
      <c r="B184" s="271"/>
      <c r="C184" s="272">
        <v>172</v>
      </c>
      <c r="D184" s="273" t="s">
        <v>123</v>
      </c>
      <c r="E184" s="277" t="s">
        <v>3093</v>
      </c>
      <c r="F184" s="278" t="s">
        <v>3094</v>
      </c>
      <c r="G184" s="273" t="s">
        <v>304</v>
      </c>
      <c r="H184" s="281">
        <v>1</v>
      </c>
      <c r="I184" s="311"/>
      <c r="J184" s="282">
        <f t="shared" si="15"/>
        <v>0</v>
      </c>
      <c r="K184" s="274">
        <v>8.0000000000000007E-5</v>
      </c>
      <c r="L184" s="275">
        <f t="shared" si="11"/>
        <v>8.0000000000000007E-5</v>
      </c>
      <c r="M184" s="275"/>
      <c r="N184" s="275">
        <f t="shared" si="12"/>
        <v>0</v>
      </c>
      <c r="O184" s="276">
        <v>21</v>
      </c>
      <c r="P184" s="276">
        <f t="shared" si="13"/>
        <v>0</v>
      </c>
      <c r="Q184" s="276">
        <f t="shared" si="14"/>
        <v>0</v>
      </c>
      <c r="R184" s="268"/>
      <c r="S184" s="268"/>
    </row>
    <row r="185" spans="1:19" s="269" customFormat="1" ht="24" outlineLevel="3">
      <c r="A185" s="270"/>
      <c r="B185" s="271"/>
      <c r="C185" s="272">
        <v>173</v>
      </c>
      <c r="D185" s="273" t="s">
        <v>123</v>
      </c>
      <c r="E185" s="277" t="s">
        <v>3106</v>
      </c>
      <c r="F185" s="278" t="s">
        <v>3111</v>
      </c>
      <c r="G185" s="273" t="s">
        <v>304</v>
      </c>
      <c r="H185" s="281">
        <v>24</v>
      </c>
      <c r="I185" s="311"/>
      <c r="J185" s="282">
        <f t="shared" si="15"/>
        <v>0</v>
      </c>
      <c r="K185" s="274">
        <v>4.6999999999999999E-4</v>
      </c>
      <c r="L185" s="275">
        <f t="shared" si="11"/>
        <v>1.128E-2</v>
      </c>
      <c r="M185" s="275"/>
      <c r="N185" s="275">
        <f t="shared" si="12"/>
        <v>0</v>
      </c>
      <c r="O185" s="276">
        <v>21</v>
      </c>
      <c r="P185" s="276">
        <f t="shared" si="13"/>
        <v>0</v>
      </c>
      <c r="Q185" s="276">
        <f t="shared" si="14"/>
        <v>0</v>
      </c>
      <c r="R185" s="268"/>
      <c r="S185" s="268"/>
    </row>
    <row r="186" spans="1:19" s="269" customFormat="1" ht="24" outlineLevel="3">
      <c r="A186" s="270"/>
      <c r="B186" s="271"/>
      <c r="C186" s="272">
        <v>174</v>
      </c>
      <c r="D186" s="273" t="s">
        <v>123</v>
      </c>
      <c r="E186" s="277" t="s">
        <v>3110</v>
      </c>
      <c r="F186" s="278" t="s">
        <v>3107</v>
      </c>
      <c r="G186" s="273" t="s">
        <v>304</v>
      </c>
      <c r="H186" s="281">
        <v>9</v>
      </c>
      <c r="I186" s="311"/>
      <c r="J186" s="282">
        <f t="shared" si="15"/>
        <v>0</v>
      </c>
      <c r="K186" s="274">
        <v>4.6999999999999999E-4</v>
      </c>
      <c r="L186" s="275">
        <f t="shared" si="11"/>
        <v>4.2300000000000003E-3</v>
      </c>
      <c r="M186" s="275"/>
      <c r="N186" s="275">
        <f t="shared" si="12"/>
        <v>0</v>
      </c>
      <c r="O186" s="276">
        <v>21</v>
      </c>
      <c r="P186" s="276">
        <f t="shared" si="13"/>
        <v>0</v>
      </c>
      <c r="Q186" s="276">
        <f t="shared" si="14"/>
        <v>0</v>
      </c>
      <c r="R186" s="268"/>
      <c r="S186" s="268"/>
    </row>
    <row r="187" spans="1:19" s="269" customFormat="1" ht="12" outlineLevel="3">
      <c r="A187" s="270"/>
      <c r="B187" s="271"/>
      <c r="C187" s="272">
        <v>175</v>
      </c>
      <c r="D187" s="273" t="s">
        <v>123</v>
      </c>
      <c r="E187" s="277" t="s">
        <v>3127</v>
      </c>
      <c r="F187" s="278" t="s">
        <v>3128</v>
      </c>
      <c r="G187" s="273" t="s">
        <v>304</v>
      </c>
      <c r="H187" s="281">
        <v>4</v>
      </c>
      <c r="I187" s="311"/>
      <c r="J187" s="282">
        <f t="shared" si="15"/>
        <v>0</v>
      </c>
      <c r="K187" s="274">
        <v>3.0000000000000001E-5</v>
      </c>
      <c r="L187" s="275">
        <f t="shared" si="11"/>
        <v>1.2E-4</v>
      </c>
      <c r="M187" s="275"/>
      <c r="N187" s="275">
        <f t="shared" si="12"/>
        <v>0</v>
      </c>
      <c r="O187" s="276">
        <v>21</v>
      </c>
      <c r="P187" s="276">
        <f t="shared" si="13"/>
        <v>0</v>
      </c>
      <c r="Q187" s="276">
        <f t="shared" si="14"/>
        <v>0</v>
      </c>
      <c r="R187" s="268"/>
      <c r="S187" s="268"/>
    </row>
    <row r="188" spans="1:19" s="269" customFormat="1" ht="12" outlineLevel="3">
      <c r="A188" s="270"/>
      <c r="B188" s="271"/>
      <c r="C188" s="272">
        <v>176</v>
      </c>
      <c r="D188" s="273" t="s">
        <v>123</v>
      </c>
      <c r="E188" s="277" t="s">
        <v>3129</v>
      </c>
      <c r="F188" s="278" t="s">
        <v>3130</v>
      </c>
      <c r="G188" s="273" t="s">
        <v>304</v>
      </c>
      <c r="H188" s="281">
        <v>1</v>
      </c>
      <c r="I188" s="311"/>
      <c r="J188" s="282">
        <f t="shared" si="15"/>
        <v>0</v>
      </c>
      <c r="K188" s="274">
        <v>4.4999999999999999E-4</v>
      </c>
      <c r="L188" s="275">
        <f t="shared" si="11"/>
        <v>4.4999999999999999E-4</v>
      </c>
      <c r="M188" s="275"/>
      <c r="N188" s="275">
        <f t="shared" si="12"/>
        <v>0</v>
      </c>
      <c r="O188" s="276">
        <v>21</v>
      </c>
      <c r="P188" s="276">
        <f t="shared" si="13"/>
        <v>0</v>
      </c>
      <c r="Q188" s="276">
        <f t="shared" si="14"/>
        <v>0</v>
      </c>
      <c r="R188" s="268"/>
      <c r="S188" s="268"/>
    </row>
    <row r="189" spans="1:19" s="269" customFormat="1" ht="12" outlineLevel="3">
      <c r="A189" s="270"/>
      <c r="B189" s="271"/>
      <c r="C189" s="272">
        <v>177</v>
      </c>
      <c r="D189" s="273" t="s">
        <v>123</v>
      </c>
      <c r="E189" s="277" t="s">
        <v>3116</v>
      </c>
      <c r="F189" s="278" t="s">
        <v>2833</v>
      </c>
      <c r="G189" s="273" t="s">
        <v>304</v>
      </c>
      <c r="H189" s="281">
        <v>1</v>
      </c>
      <c r="I189" s="311"/>
      <c r="J189" s="282">
        <f t="shared" si="15"/>
        <v>0</v>
      </c>
      <c r="K189" s="274"/>
      <c r="L189" s="275">
        <f t="shared" si="11"/>
        <v>0</v>
      </c>
      <c r="M189" s="275"/>
      <c r="N189" s="275">
        <f t="shared" si="12"/>
        <v>0</v>
      </c>
      <c r="O189" s="276">
        <v>21</v>
      </c>
      <c r="P189" s="276">
        <f t="shared" si="13"/>
        <v>0</v>
      </c>
      <c r="Q189" s="276">
        <f t="shared" si="14"/>
        <v>0</v>
      </c>
      <c r="R189" s="268"/>
      <c r="S189" s="268"/>
    </row>
    <row r="190" spans="1:19" s="269" customFormat="1" ht="12" outlineLevel="3">
      <c r="A190" s="270"/>
      <c r="B190" s="271"/>
      <c r="C190" s="272">
        <v>178</v>
      </c>
      <c r="D190" s="273" t="s">
        <v>79</v>
      </c>
      <c r="E190" s="277" t="s">
        <v>3131</v>
      </c>
      <c r="F190" s="278" t="s">
        <v>2835</v>
      </c>
      <c r="G190" s="273" t="s">
        <v>883</v>
      </c>
      <c r="H190" s="281">
        <v>1</v>
      </c>
      <c r="I190" s="311"/>
      <c r="J190" s="282">
        <f t="shared" si="15"/>
        <v>0</v>
      </c>
      <c r="K190" s="274"/>
      <c r="L190" s="275">
        <f t="shared" si="11"/>
        <v>0</v>
      </c>
      <c r="M190" s="275"/>
      <c r="N190" s="275">
        <f t="shared" si="12"/>
        <v>0</v>
      </c>
      <c r="O190" s="276">
        <v>21</v>
      </c>
      <c r="P190" s="276">
        <f t="shared" si="13"/>
        <v>0</v>
      </c>
      <c r="Q190" s="276">
        <f t="shared" si="14"/>
        <v>0</v>
      </c>
      <c r="R190" s="268"/>
      <c r="S190" s="268"/>
    </row>
    <row r="191" spans="1:19" s="269" customFormat="1" ht="12" outlineLevel="3">
      <c r="A191" s="270"/>
      <c r="B191" s="271"/>
      <c r="C191" s="272">
        <v>179</v>
      </c>
      <c r="D191" s="273" t="s">
        <v>79</v>
      </c>
      <c r="E191" s="277" t="s">
        <v>3132</v>
      </c>
      <c r="F191" s="278" t="s">
        <v>2836</v>
      </c>
      <c r="G191" s="273" t="s">
        <v>883</v>
      </c>
      <c r="H191" s="281">
        <v>1</v>
      </c>
      <c r="I191" s="311"/>
      <c r="J191" s="282">
        <f t="shared" si="15"/>
        <v>0</v>
      </c>
      <c r="K191" s="274"/>
      <c r="L191" s="275">
        <f t="shared" si="11"/>
        <v>0</v>
      </c>
      <c r="M191" s="275"/>
      <c r="N191" s="275">
        <f t="shared" si="12"/>
        <v>0</v>
      </c>
      <c r="O191" s="276">
        <v>21</v>
      </c>
      <c r="P191" s="276">
        <f t="shared" si="13"/>
        <v>0</v>
      </c>
      <c r="Q191" s="276">
        <f t="shared" si="14"/>
        <v>0</v>
      </c>
      <c r="R191" s="268"/>
      <c r="S191" s="268"/>
    </row>
    <row r="192" spans="1:19" s="269" customFormat="1" ht="12" outlineLevel="3">
      <c r="A192" s="270"/>
      <c r="B192" s="271"/>
      <c r="C192" s="272">
        <v>180</v>
      </c>
      <c r="D192" s="273" t="s">
        <v>79</v>
      </c>
      <c r="E192" s="307" t="s">
        <v>3135</v>
      </c>
      <c r="F192" s="308" t="s">
        <v>3136</v>
      </c>
      <c r="G192" s="309"/>
      <c r="H192" s="310"/>
      <c r="I192" s="311"/>
      <c r="J192" s="312"/>
      <c r="K192" s="274"/>
      <c r="L192" s="275">
        <f t="shared" si="11"/>
        <v>0</v>
      </c>
      <c r="M192" s="275"/>
      <c r="N192" s="275">
        <f t="shared" si="12"/>
        <v>0</v>
      </c>
      <c r="O192" s="276">
        <v>21</v>
      </c>
      <c r="P192" s="276">
        <f t="shared" si="13"/>
        <v>0</v>
      </c>
      <c r="Q192" s="276">
        <f t="shared" si="14"/>
        <v>0</v>
      </c>
      <c r="R192" s="268"/>
      <c r="S192" s="268"/>
    </row>
    <row r="193" spans="1:19" s="269" customFormat="1" ht="24" outlineLevel="3">
      <c r="A193" s="270"/>
      <c r="B193" s="271"/>
      <c r="C193" s="272">
        <v>181</v>
      </c>
      <c r="D193" s="273" t="s">
        <v>79</v>
      </c>
      <c r="E193" s="277" t="s">
        <v>3084</v>
      </c>
      <c r="F193" s="278" t="s">
        <v>3137</v>
      </c>
      <c r="G193" s="273" t="s">
        <v>883</v>
      </c>
      <c r="H193" s="281">
        <v>1</v>
      </c>
      <c r="I193" s="311"/>
      <c r="J193" s="282">
        <f t="shared" si="15"/>
        <v>0</v>
      </c>
      <c r="K193" s="274"/>
      <c r="L193" s="275">
        <f t="shared" si="11"/>
        <v>0</v>
      </c>
      <c r="M193" s="275">
        <v>2.1999999999999999E-2</v>
      </c>
      <c r="N193" s="275">
        <f t="shared" si="12"/>
        <v>2.1999999999999999E-2</v>
      </c>
      <c r="O193" s="276">
        <v>21</v>
      </c>
      <c r="P193" s="276">
        <f t="shared" si="13"/>
        <v>0</v>
      </c>
      <c r="Q193" s="276">
        <f t="shared" si="14"/>
        <v>0</v>
      </c>
      <c r="R193" s="268"/>
      <c r="S193" s="268"/>
    </row>
    <row r="194" spans="1:19" s="269" customFormat="1" ht="12" outlineLevel="3">
      <c r="A194" s="270"/>
      <c r="B194" s="271"/>
      <c r="C194" s="272">
        <v>182</v>
      </c>
      <c r="D194" s="273" t="s">
        <v>79</v>
      </c>
      <c r="E194" s="277" t="s">
        <v>3086</v>
      </c>
      <c r="F194" s="278" t="s">
        <v>3138</v>
      </c>
      <c r="G194" s="273" t="s">
        <v>883</v>
      </c>
      <c r="H194" s="281">
        <v>1</v>
      </c>
      <c r="I194" s="311"/>
      <c r="J194" s="282">
        <f t="shared" si="15"/>
        <v>0</v>
      </c>
      <c r="K194" s="274"/>
      <c r="L194" s="275">
        <f t="shared" si="11"/>
        <v>0</v>
      </c>
      <c r="M194" s="275">
        <v>2.1999999999999999E-2</v>
      </c>
      <c r="N194" s="275">
        <f t="shared" si="12"/>
        <v>2.1999999999999999E-2</v>
      </c>
      <c r="O194" s="276">
        <v>21</v>
      </c>
      <c r="P194" s="276">
        <f t="shared" si="13"/>
        <v>0</v>
      </c>
      <c r="Q194" s="276">
        <f t="shared" si="14"/>
        <v>0</v>
      </c>
      <c r="R194" s="268"/>
      <c r="S194" s="268"/>
    </row>
    <row r="195" spans="1:19" s="269" customFormat="1" ht="12" outlineLevel="3">
      <c r="A195" s="270"/>
      <c r="B195" s="271"/>
      <c r="C195" s="272">
        <v>183</v>
      </c>
      <c r="D195" s="273" t="s">
        <v>79</v>
      </c>
      <c r="E195" s="277" t="s">
        <v>3139</v>
      </c>
      <c r="F195" s="278" t="s">
        <v>3140</v>
      </c>
      <c r="G195" s="273" t="s">
        <v>883</v>
      </c>
      <c r="H195" s="281">
        <v>1</v>
      </c>
      <c r="I195" s="311"/>
      <c r="J195" s="282">
        <f t="shared" si="15"/>
        <v>0</v>
      </c>
      <c r="K195" s="274"/>
      <c r="L195" s="275">
        <f t="shared" si="11"/>
        <v>0</v>
      </c>
      <c r="M195" s="275">
        <v>2.1999999999999999E-2</v>
      </c>
      <c r="N195" s="275">
        <f t="shared" si="12"/>
        <v>2.1999999999999999E-2</v>
      </c>
      <c r="O195" s="276">
        <v>21</v>
      </c>
      <c r="P195" s="276">
        <f t="shared" si="13"/>
        <v>0</v>
      </c>
      <c r="Q195" s="276">
        <f t="shared" si="14"/>
        <v>0</v>
      </c>
      <c r="R195" s="268"/>
      <c r="S195" s="268"/>
    </row>
    <row r="196" spans="1:19" s="269" customFormat="1" ht="12" outlineLevel="3">
      <c r="A196" s="270"/>
      <c r="B196" s="271"/>
      <c r="C196" s="272">
        <v>184</v>
      </c>
      <c r="D196" s="273" t="s">
        <v>79</v>
      </c>
      <c r="E196" s="277" t="s">
        <v>3141</v>
      </c>
      <c r="F196" s="278" t="s">
        <v>2831</v>
      </c>
      <c r="G196" s="273" t="s">
        <v>883</v>
      </c>
      <c r="H196" s="281">
        <v>4</v>
      </c>
      <c r="I196" s="311"/>
      <c r="J196" s="282">
        <f t="shared" si="15"/>
        <v>0</v>
      </c>
      <c r="K196" s="274"/>
      <c r="L196" s="275">
        <f t="shared" si="11"/>
        <v>0</v>
      </c>
      <c r="M196" s="275"/>
      <c r="N196" s="275">
        <f t="shared" si="12"/>
        <v>0</v>
      </c>
      <c r="O196" s="276">
        <v>21</v>
      </c>
      <c r="P196" s="276">
        <f t="shared" si="13"/>
        <v>0</v>
      </c>
      <c r="Q196" s="276">
        <f t="shared" si="14"/>
        <v>0</v>
      </c>
      <c r="R196" s="268"/>
      <c r="S196" s="268"/>
    </row>
    <row r="197" spans="1:19" s="269" customFormat="1" ht="12" outlineLevel="3">
      <c r="A197" s="270"/>
      <c r="B197" s="271"/>
      <c r="C197" s="272">
        <v>185</v>
      </c>
      <c r="D197" s="273" t="s">
        <v>79</v>
      </c>
      <c r="E197" s="277" t="s">
        <v>3142</v>
      </c>
      <c r="F197" s="278" t="s">
        <v>3143</v>
      </c>
      <c r="G197" s="273" t="s">
        <v>304</v>
      </c>
      <c r="H197" s="281">
        <v>1</v>
      </c>
      <c r="I197" s="311"/>
      <c r="J197" s="282">
        <f t="shared" si="15"/>
        <v>0</v>
      </c>
      <c r="K197" s="274"/>
      <c r="L197" s="275">
        <f t="shared" si="11"/>
        <v>0</v>
      </c>
      <c r="M197" s="275"/>
      <c r="N197" s="275">
        <f t="shared" si="12"/>
        <v>0</v>
      </c>
      <c r="O197" s="276">
        <v>21</v>
      </c>
      <c r="P197" s="276">
        <f t="shared" si="13"/>
        <v>0</v>
      </c>
      <c r="Q197" s="276">
        <f t="shared" si="14"/>
        <v>0</v>
      </c>
      <c r="R197" s="268"/>
      <c r="S197" s="268"/>
    </row>
    <row r="198" spans="1:19" s="269" customFormat="1" ht="12" outlineLevel="3">
      <c r="A198" s="270"/>
      <c r="B198" s="271"/>
      <c r="C198" s="272">
        <v>186</v>
      </c>
      <c r="D198" s="273" t="s">
        <v>79</v>
      </c>
      <c r="E198" s="277" t="s">
        <v>3144</v>
      </c>
      <c r="F198" s="278" t="s">
        <v>3145</v>
      </c>
      <c r="G198" s="273" t="s">
        <v>304</v>
      </c>
      <c r="H198" s="281">
        <v>1</v>
      </c>
      <c r="I198" s="311"/>
      <c r="J198" s="282">
        <f t="shared" si="15"/>
        <v>0</v>
      </c>
      <c r="K198" s="274"/>
      <c r="L198" s="275">
        <f t="shared" si="11"/>
        <v>0</v>
      </c>
      <c r="M198" s="275"/>
      <c r="N198" s="275">
        <f t="shared" si="12"/>
        <v>0</v>
      </c>
      <c r="O198" s="276">
        <v>21</v>
      </c>
      <c r="P198" s="276">
        <f t="shared" si="13"/>
        <v>0</v>
      </c>
      <c r="Q198" s="276">
        <f t="shared" si="14"/>
        <v>0</v>
      </c>
      <c r="R198" s="268"/>
      <c r="S198" s="268"/>
    </row>
    <row r="199" spans="1:19" s="269" customFormat="1" ht="12" outlineLevel="3">
      <c r="A199" s="270"/>
      <c r="B199" s="271"/>
      <c r="C199" s="272">
        <v>187</v>
      </c>
      <c r="D199" s="273" t="s">
        <v>79</v>
      </c>
      <c r="E199" s="277" t="s">
        <v>3146</v>
      </c>
      <c r="F199" s="278" t="s">
        <v>3147</v>
      </c>
      <c r="G199" s="273" t="s">
        <v>304</v>
      </c>
      <c r="H199" s="281">
        <v>1</v>
      </c>
      <c r="I199" s="311"/>
      <c r="J199" s="282">
        <f t="shared" si="15"/>
        <v>0</v>
      </c>
      <c r="K199" s="274"/>
      <c r="L199" s="275">
        <f t="shared" si="11"/>
        <v>0</v>
      </c>
      <c r="M199" s="275"/>
      <c r="N199" s="275">
        <f t="shared" si="12"/>
        <v>0</v>
      </c>
      <c r="O199" s="276">
        <v>21</v>
      </c>
      <c r="P199" s="276">
        <f t="shared" si="13"/>
        <v>0</v>
      </c>
      <c r="Q199" s="276">
        <f t="shared" si="14"/>
        <v>0</v>
      </c>
      <c r="R199" s="268"/>
      <c r="S199" s="268"/>
    </row>
    <row r="200" spans="1:19" s="269" customFormat="1" ht="12" outlineLevel="3">
      <c r="A200" s="270"/>
      <c r="B200" s="271"/>
      <c r="C200" s="272">
        <v>188</v>
      </c>
      <c r="D200" s="273" t="s">
        <v>79</v>
      </c>
      <c r="E200" s="277" t="s">
        <v>3146</v>
      </c>
      <c r="F200" s="278" t="s">
        <v>3148</v>
      </c>
      <c r="G200" s="273" t="s">
        <v>304</v>
      </c>
      <c r="H200" s="281">
        <v>1</v>
      </c>
      <c r="I200" s="311"/>
      <c r="J200" s="282">
        <f t="shared" si="15"/>
        <v>0</v>
      </c>
      <c r="K200" s="274"/>
      <c r="L200" s="275">
        <f t="shared" si="11"/>
        <v>0</v>
      </c>
      <c r="M200" s="275"/>
      <c r="N200" s="275">
        <f t="shared" si="12"/>
        <v>0</v>
      </c>
      <c r="O200" s="276">
        <v>21</v>
      </c>
      <c r="P200" s="276">
        <f t="shared" si="13"/>
        <v>0</v>
      </c>
      <c r="Q200" s="276">
        <f t="shared" si="14"/>
        <v>0</v>
      </c>
      <c r="R200" s="268"/>
      <c r="S200" s="268"/>
    </row>
    <row r="201" spans="1:19" s="269" customFormat="1" ht="24" outlineLevel="3">
      <c r="A201" s="270"/>
      <c r="B201" s="271"/>
      <c r="C201" s="272">
        <v>189</v>
      </c>
      <c r="D201" s="273" t="s">
        <v>79</v>
      </c>
      <c r="E201" s="277" t="s">
        <v>3149</v>
      </c>
      <c r="F201" s="278" t="s">
        <v>3150</v>
      </c>
      <c r="G201" s="273" t="s">
        <v>304</v>
      </c>
      <c r="H201" s="281">
        <v>1</v>
      </c>
      <c r="I201" s="311"/>
      <c r="J201" s="282">
        <f t="shared" si="15"/>
        <v>0</v>
      </c>
      <c r="K201" s="274"/>
      <c r="L201" s="275">
        <f t="shared" si="11"/>
        <v>0</v>
      </c>
      <c r="M201" s="275"/>
      <c r="N201" s="275">
        <f t="shared" si="12"/>
        <v>0</v>
      </c>
      <c r="O201" s="276">
        <v>21</v>
      </c>
      <c r="P201" s="276">
        <f t="shared" si="13"/>
        <v>0</v>
      </c>
      <c r="Q201" s="276">
        <f t="shared" si="14"/>
        <v>0</v>
      </c>
      <c r="R201" s="268"/>
      <c r="S201" s="268"/>
    </row>
    <row r="202" spans="1:19" s="269" customFormat="1" ht="12" outlineLevel="3">
      <c r="A202" s="270"/>
      <c r="B202" s="271"/>
      <c r="C202" s="272">
        <v>190</v>
      </c>
      <c r="D202" s="273" t="s">
        <v>79</v>
      </c>
      <c r="E202" s="277" t="s">
        <v>3151</v>
      </c>
      <c r="F202" s="278" t="s">
        <v>3152</v>
      </c>
      <c r="G202" s="273" t="s">
        <v>304</v>
      </c>
      <c r="H202" s="281">
        <v>1</v>
      </c>
      <c r="I202" s="311"/>
      <c r="J202" s="282">
        <f t="shared" si="15"/>
        <v>0</v>
      </c>
      <c r="K202" s="274"/>
      <c r="L202" s="275">
        <f t="shared" si="11"/>
        <v>0</v>
      </c>
      <c r="M202" s="275"/>
      <c r="N202" s="275">
        <f t="shared" si="12"/>
        <v>0</v>
      </c>
      <c r="O202" s="276">
        <v>21</v>
      </c>
      <c r="P202" s="276">
        <f t="shared" si="13"/>
        <v>0</v>
      </c>
      <c r="Q202" s="276">
        <f t="shared" si="14"/>
        <v>0</v>
      </c>
      <c r="R202" s="268"/>
      <c r="S202" s="268"/>
    </row>
    <row r="203" spans="1:19" s="269" customFormat="1" ht="12" outlineLevel="3">
      <c r="A203" s="270"/>
      <c r="B203" s="271"/>
      <c r="C203" s="272">
        <v>191</v>
      </c>
      <c r="D203" s="273" t="s">
        <v>79</v>
      </c>
      <c r="E203" s="277" t="s">
        <v>3153</v>
      </c>
      <c r="F203" s="278" t="s">
        <v>3154</v>
      </c>
      <c r="G203" s="273" t="s">
        <v>304</v>
      </c>
      <c r="H203" s="281">
        <v>1</v>
      </c>
      <c r="I203" s="311"/>
      <c r="J203" s="282">
        <f t="shared" si="15"/>
        <v>0</v>
      </c>
      <c r="K203" s="274"/>
      <c r="L203" s="275">
        <f t="shared" si="11"/>
        <v>0</v>
      </c>
      <c r="M203" s="275"/>
      <c r="N203" s="275">
        <f t="shared" si="12"/>
        <v>0</v>
      </c>
      <c r="O203" s="276">
        <v>21</v>
      </c>
      <c r="P203" s="276">
        <f t="shared" si="13"/>
        <v>0</v>
      </c>
      <c r="Q203" s="276">
        <f t="shared" si="14"/>
        <v>0</v>
      </c>
      <c r="R203" s="268"/>
      <c r="S203" s="268"/>
    </row>
    <row r="204" spans="1:19" s="269" customFormat="1" ht="12" outlineLevel="3">
      <c r="A204" s="270"/>
      <c r="B204" s="271"/>
      <c r="C204" s="272">
        <v>192</v>
      </c>
      <c r="D204" s="273" t="s">
        <v>79</v>
      </c>
      <c r="E204" s="277" t="s">
        <v>3155</v>
      </c>
      <c r="F204" s="278" t="s">
        <v>3156</v>
      </c>
      <c r="G204" s="273" t="s">
        <v>304</v>
      </c>
      <c r="H204" s="281">
        <v>3</v>
      </c>
      <c r="I204" s="311"/>
      <c r="J204" s="282">
        <f t="shared" si="15"/>
        <v>0</v>
      </c>
      <c r="K204" s="274"/>
      <c r="L204" s="275">
        <f t="shared" si="11"/>
        <v>0</v>
      </c>
      <c r="M204" s="275"/>
      <c r="N204" s="275">
        <f t="shared" si="12"/>
        <v>0</v>
      </c>
      <c r="O204" s="276">
        <v>21</v>
      </c>
      <c r="P204" s="276">
        <f t="shared" si="13"/>
        <v>0</v>
      </c>
      <c r="Q204" s="276">
        <f t="shared" si="14"/>
        <v>0</v>
      </c>
      <c r="R204" s="268"/>
      <c r="S204" s="268"/>
    </row>
    <row r="205" spans="1:19" s="269" customFormat="1" ht="12" outlineLevel="3">
      <c r="A205" s="270"/>
      <c r="B205" s="271"/>
      <c r="C205" s="272">
        <v>193</v>
      </c>
      <c r="D205" s="273" t="s">
        <v>79</v>
      </c>
      <c r="E205" s="277" t="s">
        <v>3157</v>
      </c>
      <c r="F205" s="278" t="s">
        <v>3158</v>
      </c>
      <c r="G205" s="273" t="s">
        <v>176</v>
      </c>
      <c r="H205" s="281">
        <v>120</v>
      </c>
      <c r="I205" s="311"/>
      <c r="J205" s="282">
        <f t="shared" si="15"/>
        <v>0</v>
      </c>
      <c r="K205" s="274"/>
      <c r="L205" s="275">
        <f t="shared" si="11"/>
        <v>0</v>
      </c>
      <c r="M205" s="275"/>
      <c r="N205" s="275">
        <f t="shared" si="12"/>
        <v>0</v>
      </c>
      <c r="O205" s="276">
        <v>21</v>
      </c>
      <c r="P205" s="276">
        <f t="shared" si="13"/>
        <v>0</v>
      </c>
      <c r="Q205" s="276">
        <f t="shared" si="14"/>
        <v>0</v>
      </c>
      <c r="R205" s="268"/>
      <c r="S205" s="268"/>
    </row>
    <row r="206" spans="1:19" s="269" customFormat="1" ht="12" outlineLevel="3">
      <c r="A206" s="270"/>
      <c r="B206" s="271"/>
      <c r="C206" s="272">
        <v>194</v>
      </c>
      <c r="D206" s="273" t="s">
        <v>79</v>
      </c>
      <c r="E206" s="277" t="s">
        <v>3159</v>
      </c>
      <c r="F206" s="278" t="s">
        <v>3160</v>
      </c>
      <c r="G206" s="273" t="s">
        <v>891</v>
      </c>
      <c r="H206" s="281">
        <v>120</v>
      </c>
      <c r="I206" s="311"/>
      <c r="J206" s="282">
        <f t="shared" si="15"/>
        <v>0</v>
      </c>
      <c r="K206" s="274"/>
      <c r="L206" s="275">
        <f t="shared" si="11"/>
        <v>0</v>
      </c>
      <c r="M206" s="275"/>
      <c r="N206" s="275">
        <f t="shared" si="12"/>
        <v>0</v>
      </c>
      <c r="O206" s="276">
        <v>21</v>
      </c>
      <c r="P206" s="276">
        <f t="shared" si="13"/>
        <v>0</v>
      </c>
      <c r="Q206" s="276">
        <f t="shared" si="14"/>
        <v>0</v>
      </c>
      <c r="R206" s="268"/>
      <c r="S206" s="268"/>
    </row>
    <row r="207" spans="1:19" s="269" customFormat="1" ht="12" outlineLevel="3">
      <c r="A207" s="270"/>
      <c r="B207" s="271"/>
      <c r="C207" s="272">
        <v>195</v>
      </c>
      <c r="D207" s="273" t="s">
        <v>79</v>
      </c>
      <c r="E207" s="307" t="s">
        <v>3161</v>
      </c>
      <c r="F207" s="308" t="s">
        <v>3162</v>
      </c>
      <c r="G207" s="309"/>
      <c r="H207" s="310"/>
      <c r="I207" s="311"/>
      <c r="J207" s="312"/>
      <c r="K207" s="274"/>
      <c r="L207" s="275">
        <f t="shared" si="11"/>
        <v>0</v>
      </c>
      <c r="M207" s="275"/>
      <c r="N207" s="275">
        <f t="shared" si="12"/>
        <v>0</v>
      </c>
      <c r="O207" s="276">
        <v>21</v>
      </c>
      <c r="P207" s="276">
        <f t="shared" si="13"/>
        <v>0</v>
      </c>
      <c r="Q207" s="276">
        <f t="shared" si="14"/>
        <v>0</v>
      </c>
      <c r="R207" s="268"/>
      <c r="S207" s="268"/>
    </row>
    <row r="208" spans="1:19" s="269" customFormat="1" ht="12" outlineLevel="3">
      <c r="A208" s="270"/>
      <c r="B208" s="271"/>
      <c r="C208" s="272">
        <v>196</v>
      </c>
      <c r="D208" s="273" t="s">
        <v>79</v>
      </c>
      <c r="E208" s="277" t="s">
        <v>3163</v>
      </c>
      <c r="F208" s="278" t="s">
        <v>3164</v>
      </c>
      <c r="G208" s="273" t="s">
        <v>304</v>
      </c>
      <c r="H208" s="281">
        <v>26</v>
      </c>
      <c r="I208" s="311"/>
      <c r="J208" s="282">
        <f t="shared" si="15"/>
        <v>0</v>
      </c>
      <c r="K208" s="274">
        <v>4.0000000000000003E-5</v>
      </c>
      <c r="L208" s="275">
        <f t="shared" si="11"/>
        <v>1.0400000000000001E-3</v>
      </c>
      <c r="M208" s="275"/>
      <c r="N208" s="275">
        <f t="shared" si="12"/>
        <v>0</v>
      </c>
      <c r="O208" s="276">
        <v>21</v>
      </c>
      <c r="P208" s="276">
        <f t="shared" si="13"/>
        <v>0</v>
      </c>
      <c r="Q208" s="276">
        <f t="shared" si="14"/>
        <v>0</v>
      </c>
      <c r="R208" s="268"/>
      <c r="S208" s="268"/>
    </row>
    <row r="209" spans="1:19" s="269" customFormat="1" ht="12" outlineLevel="3">
      <c r="A209" s="270"/>
      <c r="B209" s="271"/>
      <c r="C209" s="272">
        <v>197</v>
      </c>
      <c r="D209" s="273" t="s">
        <v>79</v>
      </c>
      <c r="E209" s="277" t="s">
        <v>3165</v>
      </c>
      <c r="F209" s="278" t="s">
        <v>3166</v>
      </c>
      <c r="G209" s="273" t="s">
        <v>1119</v>
      </c>
      <c r="H209" s="281">
        <v>3</v>
      </c>
      <c r="I209" s="311"/>
      <c r="J209" s="282">
        <f>H209*I209</f>
        <v>0</v>
      </c>
      <c r="K209" s="274"/>
      <c r="L209" s="275">
        <f>H209*K209</f>
        <v>0</v>
      </c>
      <c r="M209" s="275"/>
      <c r="N209" s="275">
        <f>H209*M209</f>
        <v>0</v>
      </c>
      <c r="O209" s="276">
        <v>21</v>
      </c>
      <c r="P209" s="276">
        <f>J209*(O209/100)</f>
        <v>0</v>
      </c>
      <c r="Q209" s="276">
        <f>J209+P209</f>
        <v>0</v>
      </c>
      <c r="R209" s="268"/>
      <c r="S209" s="268"/>
    </row>
    <row r="210" spans="1:19" s="269" customFormat="1" ht="12" outlineLevel="3">
      <c r="A210" s="270"/>
      <c r="B210" s="271"/>
      <c r="C210" s="272">
        <v>198</v>
      </c>
      <c r="D210" s="273" t="s">
        <v>79</v>
      </c>
      <c r="E210" s="277" t="s">
        <v>3167</v>
      </c>
      <c r="F210" s="278" t="s">
        <v>3168</v>
      </c>
      <c r="G210" s="273" t="s">
        <v>1119</v>
      </c>
      <c r="H210" s="281">
        <v>6</v>
      </c>
      <c r="I210" s="311"/>
      <c r="J210" s="282">
        <f>H210*I210</f>
        <v>0</v>
      </c>
      <c r="K210" s="274"/>
      <c r="L210" s="275">
        <f>H210*K210</f>
        <v>0</v>
      </c>
      <c r="M210" s="275"/>
      <c r="N210" s="275">
        <f>H210*M210</f>
        <v>0</v>
      </c>
      <c r="O210" s="276">
        <v>21</v>
      </c>
      <c r="P210" s="276">
        <f>J210*(O210/100)</f>
        <v>0</v>
      </c>
      <c r="Q210" s="276">
        <f>J210+P210</f>
        <v>0</v>
      </c>
      <c r="R210" s="268"/>
      <c r="S210" s="268"/>
    </row>
    <row r="211" spans="1:19" s="269" customFormat="1" ht="12" outlineLevel="3">
      <c r="A211" s="270"/>
      <c r="B211" s="271"/>
      <c r="C211" s="272">
        <v>199</v>
      </c>
      <c r="D211" s="273" t="s">
        <v>79</v>
      </c>
      <c r="E211" s="277" t="s">
        <v>3169</v>
      </c>
      <c r="F211" s="278" t="s">
        <v>2311</v>
      </c>
      <c r="G211" s="273" t="s">
        <v>883</v>
      </c>
      <c r="H211" s="281">
        <v>1</v>
      </c>
      <c r="I211" s="311"/>
      <c r="J211" s="282">
        <f>H211*I211</f>
        <v>0</v>
      </c>
      <c r="K211" s="274"/>
      <c r="L211" s="275">
        <f>H211*K211</f>
        <v>0</v>
      </c>
      <c r="M211" s="275"/>
      <c r="N211" s="275">
        <f>H211*M211</f>
        <v>0</v>
      </c>
      <c r="O211" s="276">
        <v>21</v>
      </c>
      <c r="P211" s="276">
        <f>J211*(O211/100)</f>
        <v>0</v>
      </c>
      <c r="Q211" s="276">
        <f>J211+P211</f>
        <v>0</v>
      </c>
      <c r="R211" s="268"/>
      <c r="S211" s="268"/>
    </row>
    <row r="212" spans="1:19" s="269" customFormat="1" ht="12" outlineLevel="3">
      <c r="A212" s="270"/>
      <c r="B212" s="271"/>
      <c r="C212" s="272">
        <v>200</v>
      </c>
      <c r="D212" s="273" t="s">
        <v>79</v>
      </c>
      <c r="E212" s="277" t="s">
        <v>3170</v>
      </c>
      <c r="F212" s="278" t="s">
        <v>3171</v>
      </c>
      <c r="G212" s="273" t="s">
        <v>891</v>
      </c>
      <c r="H212" s="281">
        <v>32</v>
      </c>
      <c r="I212" s="311"/>
      <c r="J212" s="282">
        <f>H212*I212</f>
        <v>0</v>
      </c>
      <c r="K212" s="274"/>
      <c r="L212" s="275">
        <f>H212*K212</f>
        <v>0</v>
      </c>
      <c r="M212" s="275"/>
      <c r="N212" s="275">
        <f>H212*M212</f>
        <v>0</v>
      </c>
      <c r="O212" s="276">
        <v>21</v>
      </c>
      <c r="P212" s="276">
        <f>J212*(O212/100)</f>
        <v>0</v>
      </c>
      <c r="Q212" s="276">
        <f>J212+P212</f>
        <v>0</v>
      </c>
      <c r="R212" s="268"/>
      <c r="S212" s="268"/>
    </row>
    <row r="213" spans="1:19" s="269" customFormat="1" ht="12" outlineLevel="3">
      <c r="A213" s="270"/>
      <c r="B213" s="271"/>
      <c r="C213" s="272">
        <v>201</v>
      </c>
      <c r="D213" s="273" t="s">
        <v>79</v>
      </c>
      <c r="E213" s="307" t="s">
        <v>3122</v>
      </c>
      <c r="F213" s="308" t="s">
        <v>3172</v>
      </c>
      <c r="G213" s="309"/>
      <c r="H213" s="310"/>
      <c r="I213" s="311"/>
      <c r="J213" s="312"/>
      <c r="K213" s="274"/>
      <c r="L213" s="275">
        <f t="shared" ref="L213:L227" si="16">H213*K213</f>
        <v>0</v>
      </c>
      <c r="M213" s="275"/>
      <c r="N213" s="275">
        <f t="shared" ref="N213:N227" si="17">H213*M213</f>
        <v>0</v>
      </c>
      <c r="O213" s="276">
        <v>21</v>
      </c>
      <c r="P213" s="276">
        <f t="shared" ref="P213:P227" si="18">J213*(O213/100)</f>
        <v>0</v>
      </c>
      <c r="Q213" s="276">
        <f t="shared" ref="Q213:Q227" si="19">J213+P213</f>
        <v>0</v>
      </c>
      <c r="R213" s="268"/>
      <c r="S213" s="268"/>
    </row>
    <row r="214" spans="1:19" s="269" customFormat="1" ht="36" outlineLevel="3">
      <c r="A214" s="270"/>
      <c r="B214" s="271"/>
      <c r="C214" s="272">
        <v>202</v>
      </c>
      <c r="D214" s="273" t="s">
        <v>79</v>
      </c>
      <c r="E214" s="277" t="s">
        <v>3084</v>
      </c>
      <c r="F214" s="278" t="s">
        <v>3085</v>
      </c>
      <c r="G214" s="273" t="s">
        <v>304</v>
      </c>
      <c r="H214" s="281">
        <v>1</v>
      </c>
      <c r="I214" s="311"/>
      <c r="J214" s="282">
        <f t="shared" ref="J214:J227" si="20">H214*I214</f>
        <v>0</v>
      </c>
      <c r="K214" s="274"/>
      <c r="L214" s="275">
        <f t="shared" si="16"/>
        <v>0</v>
      </c>
      <c r="M214" s="275"/>
      <c r="N214" s="275">
        <f t="shared" si="17"/>
        <v>0</v>
      </c>
      <c r="O214" s="276">
        <v>21</v>
      </c>
      <c r="P214" s="276">
        <f t="shared" si="18"/>
        <v>0</v>
      </c>
      <c r="Q214" s="276">
        <f t="shared" si="19"/>
        <v>0</v>
      </c>
      <c r="R214" s="268"/>
      <c r="S214" s="268"/>
    </row>
    <row r="215" spans="1:19" s="269" customFormat="1" ht="12" outlineLevel="3">
      <c r="A215" s="270"/>
      <c r="B215" s="271"/>
      <c r="C215" s="272">
        <v>203</v>
      </c>
      <c r="D215" s="273" t="s">
        <v>79</v>
      </c>
      <c r="E215" s="277" t="s">
        <v>3086</v>
      </c>
      <c r="F215" s="278" t="s">
        <v>2832</v>
      </c>
      <c r="G215" s="273" t="s">
        <v>304</v>
      </c>
      <c r="H215" s="281">
        <v>1</v>
      </c>
      <c r="I215" s="311"/>
      <c r="J215" s="282">
        <f t="shared" si="20"/>
        <v>0</v>
      </c>
      <c r="K215" s="274"/>
      <c r="L215" s="275">
        <f t="shared" si="16"/>
        <v>0</v>
      </c>
      <c r="M215" s="275"/>
      <c r="N215" s="275">
        <f t="shared" si="17"/>
        <v>0</v>
      </c>
      <c r="O215" s="276">
        <v>21</v>
      </c>
      <c r="P215" s="276">
        <f t="shared" si="18"/>
        <v>0</v>
      </c>
      <c r="Q215" s="276">
        <f t="shared" si="19"/>
        <v>0</v>
      </c>
      <c r="R215" s="268"/>
      <c r="S215" s="268"/>
    </row>
    <row r="216" spans="1:19" s="269" customFormat="1" ht="12" outlineLevel="3">
      <c r="A216" s="270"/>
      <c r="B216" s="271"/>
      <c r="C216" s="272">
        <v>204</v>
      </c>
      <c r="D216" s="273" t="s">
        <v>123</v>
      </c>
      <c r="E216" s="277" t="s">
        <v>3124</v>
      </c>
      <c r="F216" s="278" t="s">
        <v>3125</v>
      </c>
      <c r="G216" s="273" t="s">
        <v>304</v>
      </c>
      <c r="H216" s="281">
        <v>1</v>
      </c>
      <c r="I216" s="311"/>
      <c r="J216" s="282">
        <f t="shared" si="20"/>
        <v>0</v>
      </c>
      <c r="K216" s="274">
        <v>2.0000000000000001E-4</v>
      </c>
      <c r="L216" s="275">
        <f t="shared" si="16"/>
        <v>2.0000000000000001E-4</v>
      </c>
      <c r="M216" s="275"/>
      <c r="N216" s="275">
        <f t="shared" si="17"/>
        <v>0</v>
      </c>
      <c r="O216" s="276">
        <v>21</v>
      </c>
      <c r="P216" s="276">
        <f t="shared" si="18"/>
        <v>0</v>
      </c>
      <c r="Q216" s="276">
        <f t="shared" si="19"/>
        <v>0</v>
      </c>
      <c r="R216" s="268"/>
      <c r="S216" s="268"/>
    </row>
    <row r="217" spans="1:19" s="269" customFormat="1" ht="12" outlineLevel="3">
      <c r="A217" s="270"/>
      <c r="B217" s="271"/>
      <c r="C217" s="272">
        <v>205</v>
      </c>
      <c r="D217" s="273"/>
      <c r="E217" s="277"/>
      <c r="F217" s="278" t="s">
        <v>3105</v>
      </c>
      <c r="G217" s="273" t="s">
        <v>304</v>
      </c>
      <c r="H217" s="281">
        <v>1</v>
      </c>
      <c r="I217" s="311"/>
      <c r="J217" s="282">
        <f>H217*I217</f>
        <v>0</v>
      </c>
      <c r="K217" s="274"/>
      <c r="L217" s="275"/>
      <c r="M217" s="275"/>
      <c r="N217" s="275"/>
      <c r="O217" s="276"/>
      <c r="P217" s="276"/>
      <c r="Q217" s="276"/>
      <c r="R217" s="268"/>
      <c r="S217" s="268"/>
    </row>
    <row r="218" spans="1:19" s="269" customFormat="1" ht="12" outlineLevel="3">
      <c r="A218" s="270"/>
      <c r="B218" s="271"/>
      <c r="C218" s="272">
        <v>206</v>
      </c>
      <c r="D218" s="273" t="s">
        <v>123</v>
      </c>
      <c r="E218" s="277" t="s">
        <v>3089</v>
      </c>
      <c r="F218" s="278" t="s">
        <v>3090</v>
      </c>
      <c r="G218" s="273" t="s">
        <v>304</v>
      </c>
      <c r="H218" s="281">
        <v>1</v>
      </c>
      <c r="I218" s="311"/>
      <c r="J218" s="282">
        <f t="shared" si="20"/>
        <v>0</v>
      </c>
      <c r="K218" s="274">
        <v>2.3000000000000001E-4</v>
      </c>
      <c r="L218" s="275">
        <f t="shared" si="16"/>
        <v>2.3000000000000001E-4</v>
      </c>
      <c r="M218" s="275"/>
      <c r="N218" s="275">
        <f t="shared" si="17"/>
        <v>0</v>
      </c>
      <c r="O218" s="276">
        <v>21</v>
      </c>
      <c r="P218" s="276">
        <f t="shared" si="18"/>
        <v>0</v>
      </c>
      <c r="Q218" s="276">
        <f t="shared" si="19"/>
        <v>0</v>
      </c>
      <c r="R218" s="268"/>
      <c r="S218" s="268"/>
    </row>
    <row r="219" spans="1:19" s="269" customFormat="1" ht="12" outlineLevel="3">
      <c r="A219" s="270"/>
      <c r="B219" s="271"/>
      <c r="C219" s="272">
        <v>207</v>
      </c>
      <c r="D219" s="273" t="s">
        <v>123</v>
      </c>
      <c r="E219" s="277" t="s">
        <v>3091</v>
      </c>
      <c r="F219" s="278" t="s">
        <v>3092</v>
      </c>
      <c r="G219" s="273" t="s">
        <v>304</v>
      </c>
      <c r="H219" s="281">
        <v>3</v>
      </c>
      <c r="I219" s="311"/>
      <c r="J219" s="282">
        <f t="shared" si="20"/>
        <v>0</v>
      </c>
      <c r="K219" s="274">
        <v>1.2999999999999999E-4</v>
      </c>
      <c r="L219" s="275">
        <f t="shared" si="16"/>
        <v>3.8999999999999994E-4</v>
      </c>
      <c r="M219" s="275"/>
      <c r="N219" s="275">
        <f t="shared" si="17"/>
        <v>0</v>
      </c>
      <c r="O219" s="276">
        <v>21</v>
      </c>
      <c r="P219" s="276">
        <f t="shared" si="18"/>
        <v>0</v>
      </c>
      <c r="Q219" s="276">
        <f t="shared" si="19"/>
        <v>0</v>
      </c>
      <c r="R219" s="268"/>
      <c r="S219" s="268"/>
    </row>
    <row r="220" spans="1:19" s="269" customFormat="1" ht="24" outlineLevel="3">
      <c r="A220" s="270"/>
      <c r="B220" s="271"/>
      <c r="C220" s="272">
        <v>208</v>
      </c>
      <c r="D220" s="273" t="s">
        <v>123</v>
      </c>
      <c r="E220" s="277" t="s">
        <v>3093</v>
      </c>
      <c r="F220" s="278" t="s">
        <v>3094</v>
      </c>
      <c r="G220" s="273" t="s">
        <v>304</v>
      </c>
      <c r="H220" s="281">
        <v>1</v>
      </c>
      <c r="I220" s="311"/>
      <c r="J220" s="282">
        <f t="shared" si="20"/>
        <v>0</v>
      </c>
      <c r="K220" s="274">
        <v>8.0000000000000007E-5</v>
      </c>
      <c r="L220" s="275">
        <f t="shared" si="16"/>
        <v>8.0000000000000007E-5</v>
      </c>
      <c r="M220" s="275"/>
      <c r="N220" s="275">
        <f t="shared" si="17"/>
        <v>0</v>
      </c>
      <c r="O220" s="276">
        <v>21</v>
      </c>
      <c r="P220" s="276">
        <f t="shared" si="18"/>
        <v>0</v>
      </c>
      <c r="Q220" s="276">
        <f t="shared" si="19"/>
        <v>0</v>
      </c>
      <c r="R220" s="268"/>
      <c r="S220" s="268"/>
    </row>
    <row r="221" spans="1:19" s="269" customFormat="1" ht="12" outlineLevel="3">
      <c r="A221" s="270"/>
      <c r="B221" s="271"/>
      <c r="C221" s="272">
        <v>209</v>
      </c>
      <c r="D221" s="273" t="s">
        <v>123</v>
      </c>
      <c r="E221" s="277" t="s">
        <v>3095</v>
      </c>
      <c r="F221" s="278" t="s">
        <v>3173</v>
      </c>
      <c r="G221" s="273" t="s">
        <v>304</v>
      </c>
      <c r="H221" s="281">
        <v>1</v>
      </c>
      <c r="I221" s="311"/>
      <c r="J221" s="282">
        <f t="shared" si="20"/>
        <v>0</v>
      </c>
      <c r="K221" s="274">
        <v>1.0499999999999999E-3</v>
      </c>
      <c r="L221" s="275">
        <f t="shared" si="16"/>
        <v>1.0499999999999999E-3</v>
      </c>
      <c r="M221" s="275"/>
      <c r="N221" s="275">
        <f t="shared" si="17"/>
        <v>0</v>
      </c>
      <c r="O221" s="276">
        <v>21</v>
      </c>
      <c r="P221" s="276">
        <f t="shared" si="18"/>
        <v>0</v>
      </c>
      <c r="Q221" s="276">
        <f t="shared" si="19"/>
        <v>0</v>
      </c>
      <c r="R221" s="268"/>
      <c r="S221" s="268"/>
    </row>
    <row r="222" spans="1:19" s="269" customFormat="1" ht="24" outlineLevel="3">
      <c r="A222" s="270"/>
      <c r="B222" s="271"/>
      <c r="C222" s="272">
        <v>210</v>
      </c>
      <c r="D222" s="273" t="s">
        <v>123</v>
      </c>
      <c r="E222" s="277" t="s">
        <v>3108</v>
      </c>
      <c r="F222" s="278" t="s">
        <v>3174</v>
      </c>
      <c r="G222" s="273" t="s">
        <v>304</v>
      </c>
      <c r="H222" s="281">
        <v>1</v>
      </c>
      <c r="I222" s="311"/>
      <c r="J222" s="282">
        <f t="shared" si="20"/>
        <v>0</v>
      </c>
      <c r="K222" s="274">
        <v>4.6999999999999999E-4</v>
      </c>
      <c r="L222" s="275">
        <f t="shared" si="16"/>
        <v>4.6999999999999999E-4</v>
      </c>
      <c r="M222" s="275"/>
      <c r="N222" s="275">
        <f t="shared" si="17"/>
        <v>0</v>
      </c>
      <c r="O222" s="276">
        <v>21</v>
      </c>
      <c r="P222" s="276">
        <f t="shared" si="18"/>
        <v>0</v>
      </c>
      <c r="Q222" s="276">
        <f t="shared" si="19"/>
        <v>0</v>
      </c>
      <c r="R222" s="268"/>
      <c r="S222" s="268"/>
    </row>
    <row r="223" spans="1:19" s="269" customFormat="1" ht="24" outlineLevel="3">
      <c r="A223" s="270"/>
      <c r="B223" s="271"/>
      <c r="C223" s="272">
        <v>211</v>
      </c>
      <c r="D223" s="273" t="s">
        <v>123</v>
      </c>
      <c r="E223" s="277" t="s">
        <v>3110</v>
      </c>
      <c r="F223" s="278" t="s">
        <v>3107</v>
      </c>
      <c r="G223" s="273" t="s">
        <v>304</v>
      </c>
      <c r="H223" s="281">
        <v>6</v>
      </c>
      <c r="I223" s="311"/>
      <c r="J223" s="282">
        <f t="shared" si="20"/>
        <v>0</v>
      </c>
      <c r="K223" s="274">
        <v>4.6999999999999999E-4</v>
      </c>
      <c r="L223" s="275">
        <f t="shared" si="16"/>
        <v>2.82E-3</v>
      </c>
      <c r="M223" s="275"/>
      <c r="N223" s="275">
        <f t="shared" si="17"/>
        <v>0</v>
      </c>
      <c r="O223" s="276">
        <v>21</v>
      </c>
      <c r="P223" s="276">
        <f t="shared" si="18"/>
        <v>0</v>
      </c>
      <c r="Q223" s="276">
        <f t="shared" si="19"/>
        <v>0</v>
      </c>
      <c r="R223" s="268"/>
      <c r="S223" s="268"/>
    </row>
    <row r="224" spans="1:19" s="269" customFormat="1" ht="12" outlineLevel="3">
      <c r="A224" s="270"/>
      <c r="B224" s="271"/>
      <c r="C224" s="272">
        <v>212</v>
      </c>
      <c r="D224" s="273" t="s">
        <v>123</v>
      </c>
      <c r="E224" s="277" t="s">
        <v>3127</v>
      </c>
      <c r="F224" s="278" t="s">
        <v>3128</v>
      </c>
      <c r="G224" s="273" t="s">
        <v>304</v>
      </c>
      <c r="H224" s="281">
        <v>4</v>
      </c>
      <c r="I224" s="311"/>
      <c r="J224" s="282">
        <f t="shared" si="20"/>
        <v>0</v>
      </c>
      <c r="K224" s="274">
        <v>3.0000000000000001E-5</v>
      </c>
      <c r="L224" s="275">
        <f t="shared" si="16"/>
        <v>1.2E-4</v>
      </c>
      <c r="M224" s="275"/>
      <c r="N224" s="275">
        <f t="shared" si="17"/>
        <v>0</v>
      </c>
      <c r="O224" s="276">
        <v>21</v>
      </c>
      <c r="P224" s="276">
        <f t="shared" si="18"/>
        <v>0</v>
      </c>
      <c r="Q224" s="276">
        <f t="shared" si="19"/>
        <v>0</v>
      </c>
      <c r="R224" s="268"/>
      <c r="S224" s="268"/>
    </row>
    <row r="225" spans="1:19" s="269" customFormat="1" ht="12" outlineLevel="3">
      <c r="A225" s="270"/>
      <c r="B225" s="271"/>
      <c r="C225" s="272">
        <v>213</v>
      </c>
      <c r="D225" s="273" t="s">
        <v>123</v>
      </c>
      <c r="E225" s="277" t="s">
        <v>3129</v>
      </c>
      <c r="F225" s="278" t="s">
        <v>3130</v>
      </c>
      <c r="G225" s="273" t="s">
        <v>304</v>
      </c>
      <c r="H225" s="281">
        <v>1</v>
      </c>
      <c r="I225" s="311"/>
      <c r="J225" s="282">
        <f t="shared" si="20"/>
        <v>0</v>
      </c>
      <c r="K225" s="274">
        <v>4.4999999999999999E-4</v>
      </c>
      <c r="L225" s="275">
        <f t="shared" si="16"/>
        <v>4.4999999999999999E-4</v>
      </c>
      <c r="M225" s="275"/>
      <c r="N225" s="275">
        <f t="shared" si="17"/>
        <v>0</v>
      </c>
      <c r="O225" s="276">
        <v>21</v>
      </c>
      <c r="P225" s="276">
        <f t="shared" si="18"/>
        <v>0</v>
      </c>
      <c r="Q225" s="276">
        <f t="shared" si="19"/>
        <v>0</v>
      </c>
      <c r="R225" s="268"/>
      <c r="S225" s="268"/>
    </row>
    <row r="226" spans="1:19" s="269" customFormat="1" ht="12" outlineLevel="3">
      <c r="A226" s="270"/>
      <c r="B226" s="271"/>
      <c r="C226" s="272">
        <v>214</v>
      </c>
      <c r="D226" s="273" t="s">
        <v>79</v>
      </c>
      <c r="E226" s="277" t="s">
        <v>3131</v>
      </c>
      <c r="F226" s="278" t="s">
        <v>2835</v>
      </c>
      <c r="G226" s="273" t="s">
        <v>883</v>
      </c>
      <c r="H226" s="281">
        <v>1</v>
      </c>
      <c r="I226" s="311"/>
      <c r="J226" s="282">
        <f t="shared" si="20"/>
        <v>0</v>
      </c>
      <c r="K226" s="274"/>
      <c r="L226" s="275">
        <f t="shared" si="16"/>
        <v>0</v>
      </c>
      <c r="M226" s="275"/>
      <c r="N226" s="275">
        <f t="shared" si="17"/>
        <v>0</v>
      </c>
      <c r="O226" s="276">
        <v>21</v>
      </c>
      <c r="P226" s="276">
        <f t="shared" si="18"/>
        <v>0</v>
      </c>
      <c r="Q226" s="276">
        <f t="shared" si="19"/>
        <v>0</v>
      </c>
      <c r="R226" s="268"/>
      <c r="S226" s="268"/>
    </row>
    <row r="227" spans="1:19" s="269" customFormat="1" ht="12" outlineLevel="3">
      <c r="A227" s="270"/>
      <c r="B227" s="271"/>
      <c r="C227" s="272">
        <v>215</v>
      </c>
      <c r="D227" s="273" t="s">
        <v>79</v>
      </c>
      <c r="E227" s="277" t="s">
        <v>3132</v>
      </c>
      <c r="F227" s="278" t="s">
        <v>2836</v>
      </c>
      <c r="G227" s="273" t="s">
        <v>883</v>
      </c>
      <c r="H227" s="281">
        <v>1</v>
      </c>
      <c r="I227" s="311"/>
      <c r="J227" s="282">
        <f t="shared" si="20"/>
        <v>0</v>
      </c>
      <c r="K227" s="274"/>
      <c r="L227" s="275">
        <f t="shared" si="16"/>
        <v>0</v>
      </c>
      <c r="M227" s="275"/>
      <c r="N227" s="275">
        <f t="shared" si="17"/>
        <v>0</v>
      </c>
      <c r="O227" s="276">
        <v>21</v>
      </c>
      <c r="P227" s="276">
        <f t="shared" si="18"/>
        <v>0</v>
      </c>
      <c r="Q227" s="276">
        <f t="shared" si="19"/>
        <v>0</v>
      </c>
      <c r="R227" s="268"/>
      <c r="S227" s="268"/>
    </row>
    <row r="228" spans="1:19" s="269" customFormat="1" ht="12" outlineLevel="2">
      <c r="A228" s="256" t="s">
        <v>3175</v>
      </c>
      <c r="B228" s="257">
        <v>3</v>
      </c>
      <c r="C228" s="272">
        <v>216</v>
      </c>
      <c r="D228" s="305" t="s">
        <v>78</v>
      </c>
      <c r="E228" s="313"/>
      <c r="F228" s="308" t="s">
        <v>3176</v>
      </c>
      <c r="G228" s="313"/>
      <c r="H228" s="314"/>
      <c r="I228" s="315"/>
      <c r="J228" s="316"/>
      <c r="K228" s="264"/>
      <c r="L228" s="265">
        <f>SUBTOTAL(9,L229:L240)</f>
        <v>0.20266199999999998</v>
      </c>
      <c r="M228" s="264"/>
      <c r="N228" s="265">
        <f>SUBTOTAL(9,N229:N240)</f>
        <v>0</v>
      </c>
      <c r="O228" s="266"/>
      <c r="P228" s="267">
        <f>SUBTOTAL(9,P229:P240)</f>
        <v>0</v>
      </c>
      <c r="Q228" s="267">
        <f>SUBTOTAL(9,Q229:Q240)</f>
        <v>0</v>
      </c>
      <c r="R228" s="268"/>
      <c r="S228" s="268"/>
    </row>
    <row r="229" spans="1:19" s="269" customFormat="1" ht="12" outlineLevel="3">
      <c r="A229" s="270"/>
      <c r="B229" s="271"/>
      <c r="C229" s="272">
        <v>217</v>
      </c>
      <c r="D229" s="273" t="s">
        <v>2918</v>
      </c>
      <c r="E229" s="277" t="s">
        <v>3177</v>
      </c>
      <c r="F229" s="278" t="s">
        <v>3178</v>
      </c>
      <c r="G229" s="273" t="s">
        <v>2837</v>
      </c>
      <c r="H229" s="281">
        <v>0.16500000000000001</v>
      </c>
      <c r="I229" s="311"/>
      <c r="J229" s="282">
        <f t="shared" ref="J229:J240" si="21">H229*I229</f>
        <v>0</v>
      </c>
      <c r="K229" s="274">
        <v>8.8000000000000005E-3</v>
      </c>
      <c r="L229" s="275">
        <f t="shared" ref="L229:L240" si="22">H229*K229</f>
        <v>1.4520000000000002E-3</v>
      </c>
      <c r="M229" s="275"/>
      <c r="N229" s="275">
        <f t="shared" ref="N229:N240" si="23">H229*M229</f>
        <v>0</v>
      </c>
      <c r="O229" s="276">
        <v>21</v>
      </c>
      <c r="P229" s="276">
        <f t="shared" ref="P229:P240" si="24">J229*(O229/100)</f>
        <v>0</v>
      </c>
      <c r="Q229" s="276">
        <f t="shared" ref="Q229:Q240" si="25">J229+P229</f>
        <v>0</v>
      </c>
      <c r="R229" s="268"/>
      <c r="S229" s="268"/>
    </row>
    <row r="230" spans="1:19" s="269" customFormat="1" ht="24" outlineLevel="3">
      <c r="A230" s="270"/>
      <c r="B230" s="271"/>
      <c r="C230" s="272">
        <v>218</v>
      </c>
      <c r="D230" s="273" t="s">
        <v>2918</v>
      </c>
      <c r="E230" s="277" t="s">
        <v>3179</v>
      </c>
      <c r="F230" s="278" t="s">
        <v>3180</v>
      </c>
      <c r="G230" s="273" t="s">
        <v>176</v>
      </c>
      <c r="H230" s="281">
        <v>165</v>
      </c>
      <c r="I230" s="311"/>
      <c r="J230" s="282">
        <f t="shared" si="21"/>
        <v>0</v>
      </c>
      <c r="K230" s="274"/>
      <c r="L230" s="275">
        <f t="shared" si="22"/>
        <v>0</v>
      </c>
      <c r="M230" s="275"/>
      <c r="N230" s="275">
        <f t="shared" si="23"/>
        <v>0</v>
      </c>
      <c r="O230" s="276">
        <v>21</v>
      </c>
      <c r="P230" s="276">
        <f t="shared" si="24"/>
        <v>0</v>
      </c>
      <c r="Q230" s="276">
        <f t="shared" si="25"/>
        <v>0</v>
      </c>
      <c r="R230" s="268"/>
      <c r="S230" s="268"/>
    </row>
    <row r="231" spans="1:19" s="269" customFormat="1" ht="12" outlineLevel="3">
      <c r="A231" s="270"/>
      <c r="B231" s="271"/>
      <c r="C231" s="272">
        <v>219</v>
      </c>
      <c r="D231" s="273" t="s">
        <v>2918</v>
      </c>
      <c r="E231" s="277" t="s">
        <v>3181</v>
      </c>
      <c r="F231" s="278" t="s">
        <v>3182</v>
      </c>
      <c r="G231" s="273" t="s">
        <v>176</v>
      </c>
      <c r="H231" s="281">
        <v>320</v>
      </c>
      <c r="I231" s="311"/>
      <c r="J231" s="282">
        <f t="shared" si="21"/>
        <v>0</v>
      </c>
      <c r="K231" s="274">
        <v>5.5999999999999995E-4</v>
      </c>
      <c r="L231" s="275">
        <f t="shared" si="22"/>
        <v>0.17919999999999997</v>
      </c>
      <c r="M231" s="275"/>
      <c r="N231" s="275">
        <f t="shared" si="23"/>
        <v>0</v>
      </c>
      <c r="O231" s="276">
        <v>21</v>
      </c>
      <c r="P231" s="276">
        <f t="shared" si="24"/>
        <v>0</v>
      </c>
      <c r="Q231" s="276">
        <f t="shared" si="25"/>
        <v>0</v>
      </c>
      <c r="R231" s="268"/>
      <c r="S231" s="268"/>
    </row>
    <row r="232" spans="1:19" s="269" customFormat="1" ht="12" outlineLevel="3">
      <c r="A232" s="270"/>
      <c r="B232" s="271"/>
      <c r="C232" s="272">
        <v>220</v>
      </c>
      <c r="D232" s="273" t="s">
        <v>2918</v>
      </c>
      <c r="E232" s="277" t="s">
        <v>3183</v>
      </c>
      <c r="F232" s="278" t="s">
        <v>3184</v>
      </c>
      <c r="G232" s="273" t="s">
        <v>176</v>
      </c>
      <c r="H232" s="281">
        <v>165</v>
      </c>
      <c r="I232" s="311"/>
      <c r="J232" s="282">
        <f t="shared" si="21"/>
        <v>0</v>
      </c>
      <c r="K232" s="274"/>
      <c r="L232" s="275">
        <f t="shared" si="22"/>
        <v>0</v>
      </c>
      <c r="M232" s="275"/>
      <c r="N232" s="275">
        <f t="shared" si="23"/>
        <v>0</v>
      </c>
      <c r="O232" s="276">
        <v>21</v>
      </c>
      <c r="P232" s="276">
        <f t="shared" si="24"/>
        <v>0</v>
      </c>
      <c r="Q232" s="276">
        <f t="shared" si="25"/>
        <v>0</v>
      </c>
      <c r="R232" s="268"/>
      <c r="S232" s="268"/>
    </row>
    <row r="233" spans="1:19" s="269" customFormat="1" ht="12" outlineLevel="3">
      <c r="A233" s="270"/>
      <c r="B233" s="271"/>
      <c r="C233" s="272">
        <v>221</v>
      </c>
      <c r="D233" s="273" t="s">
        <v>2918</v>
      </c>
      <c r="E233" s="277" t="s">
        <v>3185</v>
      </c>
      <c r="F233" s="278" t="s">
        <v>3186</v>
      </c>
      <c r="G233" s="273" t="s">
        <v>176</v>
      </c>
      <c r="H233" s="281">
        <v>165</v>
      </c>
      <c r="I233" s="311"/>
      <c r="J233" s="282">
        <f t="shared" si="21"/>
        <v>0</v>
      </c>
      <c r="K233" s="274"/>
      <c r="L233" s="275">
        <f t="shared" si="22"/>
        <v>0</v>
      </c>
      <c r="M233" s="275"/>
      <c r="N233" s="275">
        <f t="shared" si="23"/>
        <v>0</v>
      </c>
      <c r="O233" s="276">
        <v>21</v>
      </c>
      <c r="P233" s="276">
        <f t="shared" si="24"/>
        <v>0</v>
      </c>
      <c r="Q233" s="276">
        <f t="shared" si="25"/>
        <v>0</v>
      </c>
      <c r="R233" s="268"/>
      <c r="S233" s="268"/>
    </row>
    <row r="234" spans="1:19" s="269" customFormat="1" ht="12" outlineLevel="3">
      <c r="A234" s="270"/>
      <c r="B234" s="271"/>
      <c r="C234" s="272">
        <v>222</v>
      </c>
      <c r="D234" s="273" t="s">
        <v>2918</v>
      </c>
      <c r="E234" s="277" t="s">
        <v>3187</v>
      </c>
      <c r="F234" s="278" t="s">
        <v>3188</v>
      </c>
      <c r="G234" s="273" t="s">
        <v>176</v>
      </c>
      <c r="H234" s="281">
        <v>165</v>
      </c>
      <c r="I234" s="311"/>
      <c r="J234" s="282">
        <f t="shared" si="21"/>
        <v>0</v>
      </c>
      <c r="K234" s="274">
        <v>1.2E-4</v>
      </c>
      <c r="L234" s="275">
        <f t="shared" si="22"/>
        <v>1.9800000000000002E-2</v>
      </c>
      <c r="M234" s="275"/>
      <c r="N234" s="275">
        <f t="shared" si="23"/>
        <v>0</v>
      </c>
      <c r="O234" s="276">
        <v>21</v>
      </c>
      <c r="P234" s="276">
        <f t="shared" si="24"/>
        <v>0</v>
      </c>
      <c r="Q234" s="276">
        <f t="shared" si="25"/>
        <v>0</v>
      </c>
      <c r="R234" s="268"/>
      <c r="S234" s="268"/>
    </row>
    <row r="235" spans="1:19" s="269" customFormat="1" ht="12" outlineLevel="3">
      <c r="A235" s="270"/>
      <c r="B235" s="271"/>
      <c r="C235" s="272">
        <v>223</v>
      </c>
      <c r="D235" s="273" t="s">
        <v>2918</v>
      </c>
      <c r="E235" s="277" t="s">
        <v>3189</v>
      </c>
      <c r="F235" s="278" t="s">
        <v>3190</v>
      </c>
      <c r="G235" s="273" t="s">
        <v>176</v>
      </c>
      <c r="H235" s="281">
        <v>165</v>
      </c>
      <c r="I235" s="311"/>
      <c r="J235" s="282">
        <f t="shared" si="21"/>
        <v>0</v>
      </c>
      <c r="K235" s="274"/>
      <c r="L235" s="275">
        <f t="shared" si="22"/>
        <v>0</v>
      </c>
      <c r="M235" s="275"/>
      <c r="N235" s="275">
        <f t="shared" si="23"/>
        <v>0</v>
      </c>
      <c r="O235" s="276">
        <v>21</v>
      </c>
      <c r="P235" s="276">
        <f t="shared" si="24"/>
        <v>0</v>
      </c>
      <c r="Q235" s="276">
        <f t="shared" si="25"/>
        <v>0</v>
      </c>
      <c r="R235" s="268"/>
      <c r="S235" s="268"/>
    </row>
    <row r="236" spans="1:19" s="269" customFormat="1" ht="12" outlineLevel="3">
      <c r="A236" s="270"/>
      <c r="B236" s="271"/>
      <c r="C236" s="272">
        <v>224</v>
      </c>
      <c r="D236" s="273" t="s">
        <v>2918</v>
      </c>
      <c r="E236" s="277" t="s">
        <v>3191</v>
      </c>
      <c r="F236" s="278" t="s">
        <v>3192</v>
      </c>
      <c r="G236" s="273" t="s">
        <v>82</v>
      </c>
      <c r="H236" s="281">
        <v>10</v>
      </c>
      <c r="I236" s="311"/>
      <c r="J236" s="282">
        <f t="shared" si="21"/>
        <v>0</v>
      </c>
      <c r="K236" s="274"/>
      <c r="L236" s="275">
        <f t="shared" si="22"/>
        <v>0</v>
      </c>
      <c r="M236" s="275"/>
      <c r="N236" s="275">
        <f t="shared" si="23"/>
        <v>0</v>
      </c>
      <c r="O236" s="276">
        <v>21</v>
      </c>
      <c r="P236" s="276">
        <f t="shared" si="24"/>
        <v>0</v>
      </c>
      <c r="Q236" s="276">
        <f t="shared" si="25"/>
        <v>0</v>
      </c>
      <c r="R236" s="268"/>
      <c r="S236" s="268"/>
    </row>
    <row r="237" spans="1:19" s="269" customFormat="1" ht="24" outlineLevel="3">
      <c r="A237" s="270"/>
      <c r="B237" s="271"/>
      <c r="C237" s="272">
        <v>225</v>
      </c>
      <c r="D237" s="273" t="s">
        <v>2918</v>
      </c>
      <c r="E237" s="277" t="s">
        <v>3193</v>
      </c>
      <c r="F237" s="278" t="s">
        <v>3194</v>
      </c>
      <c r="G237" s="273" t="s">
        <v>82</v>
      </c>
      <c r="H237" s="281">
        <v>10</v>
      </c>
      <c r="I237" s="311"/>
      <c r="J237" s="282">
        <f t="shared" si="21"/>
        <v>0</v>
      </c>
      <c r="K237" s="274"/>
      <c r="L237" s="275">
        <f t="shared" si="22"/>
        <v>0</v>
      </c>
      <c r="M237" s="275"/>
      <c r="N237" s="275">
        <f t="shared" si="23"/>
        <v>0</v>
      </c>
      <c r="O237" s="276">
        <v>21</v>
      </c>
      <c r="P237" s="276">
        <f t="shared" si="24"/>
        <v>0</v>
      </c>
      <c r="Q237" s="276">
        <f t="shared" si="25"/>
        <v>0</v>
      </c>
      <c r="R237" s="268"/>
      <c r="S237" s="268"/>
    </row>
    <row r="238" spans="1:19" s="269" customFormat="1" ht="24" outlineLevel="3">
      <c r="A238" s="270"/>
      <c r="B238" s="271"/>
      <c r="C238" s="272">
        <v>226</v>
      </c>
      <c r="D238" s="273" t="s">
        <v>2918</v>
      </c>
      <c r="E238" s="277" t="s">
        <v>3195</v>
      </c>
      <c r="F238" s="278" t="s">
        <v>3196</v>
      </c>
      <c r="G238" s="273" t="s">
        <v>82</v>
      </c>
      <c r="H238" s="281">
        <v>44.2</v>
      </c>
      <c r="I238" s="311"/>
      <c r="J238" s="282">
        <f t="shared" si="21"/>
        <v>0</v>
      </c>
      <c r="K238" s="274"/>
      <c r="L238" s="275">
        <f t="shared" si="22"/>
        <v>0</v>
      </c>
      <c r="M238" s="275"/>
      <c r="N238" s="275">
        <f t="shared" si="23"/>
        <v>0</v>
      </c>
      <c r="O238" s="276">
        <v>21</v>
      </c>
      <c r="P238" s="276">
        <f t="shared" si="24"/>
        <v>0</v>
      </c>
      <c r="Q238" s="276">
        <f t="shared" si="25"/>
        <v>0</v>
      </c>
      <c r="R238" s="268"/>
      <c r="S238" s="268"/>
    </row>
    <row r="239" spans="1:19" s="269" customFormat="1" ht="12" outlineLevel="3">
      <c r="A239" s="270"/>
      <c r="B239" s="271"/>
      <c r="C239" s="272">
        <v>227</v>
      </c>
      <c r="D239" s="273" t="s">
        <v>2918</v>
      </c>
      <c r="E239" s="277" t="s">
        <v>3197</v>
      </c>
      <c r="F239" s="278" t="s">
        <v>3198</v>
      </c>
      <c r="G239" s="273" t="s">
        <v>112</v>
      </c>
      <c r="H239" s="281">
        <v>19.89</v>
      </c>
      <c r="I239" s="311"/>
      <c r="J239" s="282">
        <f t="shared" si="21"/>
        <v>0</v>
      </c>
      <c r="K239" s="274"/>
      <c r="L239" s="275">
        <f t="shared" si="22"/>
        <v>0</v>
      </c>
      <c r="M239" s="275"/>
      <c r="N239" s="275">
        <f t="shared" si="23"/>
        <v>0</v>
      </c>
      <c r="O239" s="276">
        <v>21</v>
      </c>
      <c r="P239" s="276">
        <f t="shared" si="24"/>
        <v>0</v>
      </c>
      <c r="Q239" s="276">
        <f t="shared" si="25"/>
        <v>0</v>
      </c>
      <c r="R239" s="268"/>
      <c r="S239" s="268"/>
    </row>
    <row r="240" spans="1:19" s="269" customFormat="1" ht="24" outlineLevel="3">
      <c r="A240" s="270"/>
      <c r="B240" s="271"/>
      <c r="C240" s="272">
        <v>228</v>
      </c>
      <c r="D240" s="273" t="s">
        <v>2918</v>
      </c>
      <c r="E240" s="277" t="s">
        <v>3199</v>
      </c>
      <c r="F240" s="278" t="s">
        <v>3200</v>
      </c>
      <c r="G240" s="273" t="s">
        <v>130</v>
      </c>
      <c r="H240" s="281">
        <v>110.5</v>
      </c>
      <c r="I240" s="311"/>
      <c r="J240" s="282">
        <f t="shared" si="21"/>
        <v>0</v>
      </c>
      <c r="K240" s="274">
        <v>2.0000000000000002E-5</v>
      </c>
      <c r="L240" s="275">
        <f t="shared" si="22"/>
        <v>2.2100000000000002E-3</v>
      </c>
      <c r="M240" s="275"/>
      <c r="N240" s="275">
        <f t="shared" si="23"/>
        <v>0</v>
      </c>
      <c r="O240" s="276">
        <v>21</v>
      </c>
      <c r="P240" s="276">
        <f t="shared" si="24"/>
        <v>0</v>
      </c>
      <c r="Q240" s="276">
        <f t="shared" si="25"/>
        <v>0</v>
      </c>
      <c r="R240" s="268"/>
      <c r="S240" s="268"/>
    </row>
    <row r="241" s="306" customFormat="1" outlineLevel="1"/>
  </sheetData>
  <mergeCells count="2">
    <mergeCell ref="F2:I2"/>
    <mergeCell ref="F3:I3"/>
  </mergeCells>
  <pageMargins left="0.70866141732283472" right="0.70866141732283472" top="0.78740157480314965" bottom="0.78740157480314965" header="0.31496062992125984" footer="0.31496062992125984"/>
  <pageSetup paperSize="9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DF6A-521C-4793-90F3-AF9B619EA244}">
  <sheetPr>
    <outlinePr summaryBelow="0" summaryRight="0"/>
    <pageSetUpPr fitToPage="1"/>
  </sheetPr>
  <dimension ref="A1:V41"/>
  <sheetViews>
    <sheetView topLeftCell="C1" zoomScaleNormal="100" workbookViewId="0">
      <selection activeCell="B20" sqref="B20"/>
    </sheetView>
  </sheetViews>
  <sheetFormatPr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4.7109375" style="161" customWidth="1"/>
    <col min="6" max="6" width="72.7109375" style="161" customWidth="1"/>
    <col min="7" max="7" width="6.5703125" style="161" bestFit="1" customWidth="1"/>
    <col min="8" max="8" width="14.7109375" style="161" customWidth="1"/>
    <col min="9" max="9" width="12.7109375" style="16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8" width="38.7109375" style="161" customWidth="1"/>
    <col min="19" max="21" width="9.140625" style="161"/>
    <col min="22" max="22" width="9.140625" style="161" customWidth="1"/>
    <col min="23" max="23" width="5.5703125" style="161" customWidth="1"/>
    <col min="24" max="256" width="9.140625" style="161"/>
    <col min="257" max="258" width="0" style="161" hidden="1" customWidth="1"/>
    <col min="259" max="259" width="5.7109375" style="161" customWidth="1"/>
    <col min="260" max="260" width="0" style="161" hidden="1" customWidth="1"/>
    <col min="261" max="261" width="14.7109375" style="161" customWidth="1"/>
    <col min="262" max="262" width="72.7109375" style="161" customWidth="1"/>
    <col min="263" max="263" width="6.5703125" style="161" bestFit="1" customWidth="1"/>
    <col min="264" max="264" width="14.7109375" style="161" customWidth="1"/>
    <col min="265" max="265" width="12.7109375" style="161" customWidth="1"/>
    <col min="266" max="266" width="15.7109375" style="161" customWidth="1"/>
    <col min="267" max="273" width="0" style="161" hidden="1" customWidth="1"/>
    <col min="274" max="274" width="38.7109375" style="161" customWidth="1"/>
    <col min="275" max="278" width="9.140625" style="161"/>
    <col min="279" max="279" width="5.5703125" style="161" customWidth="1"/>
    <col min="280" max="512" width="9.140625" style="161"/>
    <col min="513" max="514" width="0" style="161" hidden="1" customWidth="1"/>
    <col min="515" max="515" width="5.7109375" style="161" customWidth="1"/>
    <col min="516" max="516" width="0" style="161" hidden="1" customWidth="1"/>
    <col min="517" max="517" width="14.7109375" style="161" customWidth="1"/>
    <col min="518" max="518" width="72.7109375" style="161" customWidth="1"/>
    <col min="519" max="519" width="6.5703125" style="161" bestFit="1" customWidth="1"/>
    <col min="520" max="520" width="14.7109375" style="161" customWidth="1"/>
    <col min="521" max="521" width="12.7109375" style="161" customWidth="1"/>
    <col min="522" max="522" width="15.7109375" style="161" customWidth="1"/>
    <col min="523" max="529" width="0" style="161" hidden="1" customWidth="1"/>
    <col min="530" max="530" width="38.7109375" style="161" customWidth="1"/>
    <col min="531" max="534" width="9.140625" style="161"/>
    <col min="535" max="535" width="5.5703125" style="161" customWidth="1"/>
    <col min="536" max="768" width="9.140625" style="161"/>
    <col min="769" max="770" width="0" style="161" hidden="1" customWidth="1"/>
    <col min="771" max="771" width="5.7109375" style="161" customWidth="1"/>
    <col min="772" max="772" width="0" style="161" hidden="1" customWidth="1"/>
    <col min="773" max="773" width="14.7109375" style="161" customWidth="1"/>
    <col min="774" max="774" width="72.7109375" style="161" customWidth="1"/>
    <col min="775" max="775" width="6.5703125" style="161" bestFit="1" customWidth="1"/>
    <col min="776" max="776" width="14.7109375" style="161" customWidth="1"/>
    <col min="777" max="777" width="12.7109375" style="161" customWidth="1"/>
    <col min="778" max="778" width="15.7109375" style="161" customWidth="1"/>
    <col min="779" max="785" width="0" style="161" hidden="1" customWidth="1"/>
    <col min="786" max="786" width="38.7109375" style="161" customWidth="1"/>
    <col min="787" max="790" width="9.140625" style="161"/>
    <col min="791" max="791" width="5.5703125" style="161" customWidth="1"/>
    <col min="792" max="1024" width="9.140625" style="161"/>
    <col min="1025" max="1026" width="0" style="161" hidden="1" customWidth="1"/>
    <col min="1027" max="1027" width="5.7109375" style="161" customWidth="1"/>
    <col min="1028" max="1028" width="0" style="161" hidden="1" customWidth="1"/>
    <col min="1029" max="1029" width="14.7109375" style="161" customWidth="1"/>
    <col min="1030" max="1030" width="72.7109375" style="161" customWidth="1"/>
    <col min="1031" max="1031" width="6.5703125" style="161" bestFit="1" customWidth="1"/>
    <col min="1032" max="1032" width="14.7109375" style="161" customWidth="1"/>
    <col min="1033" max="1033" width="12.7109375" style="161" customWidth="1"/>
    <col min="1034" max="1034" width="15.7109375" style="161" customWidth="1"/>
    <col min="1035" max="1041" width="0" style="161" hidden="1" customWidth="1"/>
    <col min="1042" max="1042" width="38.7109375" style="161" customWidth="1"/>
    <col min="1043" max="1046" width="9.140625" style="161"/>
    <col min="1047" max="1047" width="5.5703125" style="161" customWidth="1"/>
    <col min="1048" max="1280" width="9.140625" style="161"/>
    <col min="1281" max="1282" width="0" style="161" hidden="1" customWidth="1"/>
    <col min="1283" max="1283" width="5.7109375" style="161" customWidth="1"/>
    <col min="1284" max="1284" width="0" style="161" hidden="1" customWidth="1"/>
    <col min="1285" max="1285" width="14.7109375" style="161" customWidth="1"/>
    <col min="1286" max="1286" width="72.7109375" style="161" customWidth="1"/>
    <col min="1287" max="1287" width="6.5703125" style="161" bestFit="1" customWidth="1"/>
    <col min="1288" max="1288" width="14.7109375" style="161" customWidth="1"/>
    <col min="1289" max="1289" width="12.7109375" style="161" customWidth="1"/>
    <col min="1290" max="1290" width="15.7109375" style="161" customWidth="1"/>
    <col min="1291" max="1297" width="0" style="161" hidden="1" customWidth="1"/>
    <col min="1298" max="1298" width="38.7109375" style="161" customWidth="1"/>
    <col min="1299" max="1302" width="9.140625" style="161"/>
    <col min="1303" max="1303" width="5.5703125" style="161" customWidth="1"/>
    <col min="1304" max="1536" width="9.140625" style="161"/>
    <col min="1537" max="1538" width="0" style="161" hidden="1" customWidth="1"/>
    <col min="1539" max="1539" width="5.7109375" style="161" customWidth="1"/>
    <col min="1540" max="1540" width="0" style="161" hidden="1" customWidth="1"/>
    <col min="1541" max="1541" width="14.7109375" style="161" customWidth="1"/>
    <col min="1542" max="1542" width="72.7109375" style="161" customWidth="1"/>
    <col min="1543" max="1543" width="6.5703125" style="161" bestFit="1" customWidth="1"/>
    <col min="1544" max="1544" width="14.7109375" style="161" customWidth="1"/>
    <col min="1545" max="1545" width="12.7109375" style="161" customWidth="1"/>
    <col min="1546" max="1546" width="15.7109375" style="161" customWidth="1"/>
    <col min="1547" max="1553" width="0" style="161" hidden="1" customWidth="1"/>
    <col min="1554" max="1554" width="38.7109375" style="161" customWidth="1"/>
    <col min="1555" max="1558" width="9.140625" style="161"/>
    <col min="1559" max="1559" width="5.5703125" style="161" customWidth="1"/>
    <col min="1560" max="1792" width="9.140625" style="161"/>
    <col min="1793" max="1794" width="0" style="161" hidden="1" customWidth="1"/>
    <col min="1795" max="1795" width="5.7109375" style="161" customWidth="1"/>
    <col min="1796" max="1796" width="0" style="161" hidden="1" customWidth="1"/>
    <col min="1797" max="1797" width="14.7109375" style="161" customWidth="1"/>
    <col min="1798" max="1798" width="72.7109375" style="161" customWidth="1"/>
    <col min="1799" max="1799" width="6.5703125" style="161" bestFit="1" customWidth="1"/>
    <col min="1800" max="1800" width="14.7109375" style="161" customWidth="1"/>
    <col min="1801" max="1801" width="12.7109375" style="161" customWidth="1"/>
    <col min="1802" max="1802" width="15.7109375" style="161" customWidth="1"/>
    <col min="1803" max="1809" width="0" style="161" hidden="1" customWidth="1"/>
    <col min="1810" max="1810" width="38.7109375" style="161" customWidth="1"/>
    <col min="1811" max="1814" width="9.140625" style="161"/>
    <col min="1815" max="1815" width="5.5703125" style="161" customWidth="1"/>
    <col min="1816" max="2048" width="9.140625" style="161"/>
    <col min="2049" max="2050" width="0" style="161" hidden="1" customWidth="1"/>
    <col min="2051" max="2051" width="5.7109375" style="161" customWidth="1"/>
    <col min="2052" max="2052" width="0" style="161" hidden="1" customWidth="1"/>
    <col min="2053" max="2053" width="14.7109375" style="161" customWidth="1"/>
    <col min="2054" max="2054" width="72.7109375" style="161" customWidth="1"/>
    <col min="2055" max="2055" width="6.5703125" style="161" bestFit="1" customWidth="1"/>
    <col min="2056" max="2056" width="14.7109375" style="161" customWidth="1"/>
    <col min="2057" max="2057" width="12.7109375" style="161" customWidth="1"/>
    <col min="2058" max="2058" width="15.7109375" style="161" customWidth="1"/>
    <col min="2059" max="2065" width="0" style="161" hidden="1" customWidth="1"/>
    <col min="2066" max="2066" width="38.7109375" style="161" customWidth="1"/>
    <col min="2067" max="2070" width="9.140625" style="161"/>
    <col min="2071" max="2071" width="5.5703125" style="161" customWidth="1"/>
    <col min="2072" max="2304" width="9.140625" style="161"/>
    <col min="2305" max="2306" width="0" style="161" hidden="1" customWidth="1"/>
    <col min="2307" max="2307" width="5.7109375" style="161" customWidth="1"/>
    <col min="2308" max="2308" width="0" style="161" hidden="1" customWidth="1"/>
    <col min="2309" max="2309" width="14.7109375" style="161" customWidth="1"/>
    <col min="2310" max="2310" width="72.7109375" style="161" customWidth="1"/>
    <col min="2311" max="2311" width="6.5703125" style="161" bestFit="1" customWidth="1"/>
    <col min="2312" max="2312" width="14.7109375" style="161" customWidth="1"/>
    <col min="2313" max="2313" width="12.7109375" style="161" customWidth="1"/>
    <col min="2314" max="2314" width="15.7109375" style="161" customWidth="1"/>
    <col min="2315" max="2321" width="0" style="161" hidden="1" customWidth="1"/>
    <col min="2322" max="2322" width="38.7109375" style="161" customWidth="1"/>
    <col min="2323" max="2326" width="9.140625" style="161"/>
    <col min="2327" max="2327" width="5.5703125" style="161" customWidth="1"/>
    <col min="2328" max="2560" width="9.140625" style="161"/>
    <col min="2561" max="2562" width="0" style="161" hidden="1" customWidth="1"/>
    <col min="2563" max="2563" width="5.7109375" style="161" customWidth="1"/>
    <col min="2564" max="2564" width="0" style="161" hidden="1" customWidth="1"/>
    <col min="2565" max="2565" width="14.7109375" style="161" customWidth="1"/>
    <col min="2566" max="2566" width="72.7109375" style="161" customWidth="1"/>
    <col min="2567" max="2567" width="6.5703125" style="161" bestFit="1" customWidth="1"/>
    <col min="2568" max="2568" width="14.7109375" style="161" customWidth="1"/>
    <col min="2569" max="2569" width="12.7109375" style="161" customWidth="1"/>
    <col min="2570" max="2570" width="15.7109375" style="161" customWidth="1"/>
    <col min="2571" max="2577" width="0" style="161" hidden="1" customWidth="1"/>
    <col min="2578" max="2578" width="38.7109375" style="161" customWidth="1"/>
    <col min="2579" max="2582" width="9.140625" style="161"/>
    <col min="2583" max="2583" width="5.5703125" style="161" customWidth="1"/>
    <col min="2584" max="2816" width="9.140625" style="161"/>
    <col min="2817" max="2818" width="0" style="161" hidden="1" customWidth="1"/>
    <col min="2819" max="2819" width="5.7109375" style="161" customWidth="1"/>
    <col min="2820" max="2820" width="0" style="161" hidden="1" customWidth="1"/>
    <col min="2821" max="2821" width="14.7109375" style="161" customWidth="1"/>
    <col min="2822" max="2822" width="72.7109375" style="161" customWidth="1"/>
    <col min="2823" max="2823" width="6.5703125" style="161" bestFit="1" customWidth="1"/>
    <col min="2824" max="2824" width="14.7109375" style="161" customWidth="1"/>
    <col min="2825" max="2825" width="12.7109375" style="161" customWidth="1"/>
    <col min="2826" max="2826" width="15.7109375" style="161" customWidth="1"/>
    <col min="2827" max="2833" width="0" style="161" hidden="1" customWidth="1"/>
    <col min="2834" max="2834" width="38.7109375" style="161" customWidth="1"/>
    <col min="2835" max="2838" width="9.140625" style="161"/>
    <col min="2839" max="2839" width="5.5703125" style="161" customWidth="1"/>
    <col min="2840" max="3072" width="9.140625" style="161"/>
    <col min="3073" max="3074" width="0" style="161" hidden="1" customWidth="1"/>
    <col min="3075" max="3075" width="5.7109375" style="161" customWidth="1"/>
    <col min="3076" max="3076" width="0" style="161" hidden="1" customWidth="1"/>
    <col min="3077" max="3077" width="14.7109375" style="161" customWidth="1"/>
    <col min="3078" max="3078" width="72.7109375" style="161" customWidth="1"/>
    <col min="3079" max="3079" width="6.5703125" style="161" bestFit="1" customWidth="1"/>
    <col min="3080" max="3080" width="14.7109375" style="161" customWidth="1"/>
    <col min="3081" max="3081" width="12.7109375" style="161" customWidth="1"/>
    <col min="3082" max="3082" width="15.7109375" style="161" customWidth="1"/>
    <col min="3083" max="3089" width="0" style="161" hidden="1" customWidth="1"/>
    <col min="3090" max="3090" width="38.7109375" style="161" customWidth="1"/>
    <col min="3091" max="3094" width="9.140625" style="161"/>
    <col min="3095" max="3095" width="5.5703125" style="161" customWidth="1"/>
    <col min="3096" max="3328" width="9.140625" style="161"/>
    <col min="3329" max="3330" width="0" style="161" hidden="1" customWidth="1"/>
    <col min="3331" max="3331" width="5.7109375" style="161" customWidth="1"/>
    <col min="3332" max="3332" width="0" style="161" hidden="1" customWidth="1"/>
    <col min="3333" max="3333" width="14.7109375" style="161" customWidth="1"/>
    <col min="3334" max="3334" width="72.7109375" style="161" customWidth="1"/>
    <col min="3335" max="3335" width="6.5703125" style="161" bestFit="1" customWidth="1"/>
    <col min="3336" max="3336" width="14.7109375" style="161" customWidth="1"/>
    <col min="3337" max="3337" width="12.7109375" style="161" customWidth="1"/>
    <col min="3338" max="3338" width="15.7109375" style="161" customWidth="1"/>
    <col min="3339" max="3345" width="0" style="161" hidden="1" customWidth="1"/>
    <col min="3346" max="3346" width="38.7109375" style="161" customWidth="1"/>
    <col min="3347" max="3350" width="9.140625" style="161"/>
    <col min="3351" max="3351" width="5.5703125" style="161" customWidth="1"/>
    <col min="3352" max="3584" width="9.140625" style="161"/>
    <col min="3585" max="3586" width="0" style="161" hidden="1" customWidth="1"/>
    <col min="3587" max="3587" width="5.7109375" style="161" customWidth="1"/>
    <col min="3588" max="3588" width="0" style="161" hidden="1" customWidth="1"/>
    <col min="3589" max="3589" width="14.7109375" style="161" customWidth="1"/>
    <col min="3590" max="3590" width="72.7109375" style="161" customWidth="1"/>
    <col min="3591" max="3591" width="6.5703125" style="161" bestFit="1" customWidth="1"/>
    <col min="3592" max="3592" width="14.7109375" style="161" customWidth="1"/>
    <col min="3593" max="3593" width="12.7109375" style="161" customWidth="1"/>
    <col min="3594" max="3594" width="15.7109375" style="161" customWidth="1"/>
    <col min="3595" max="3601" width="0" style="161" hidden="1" customWidth="1"/>
    <col min="3602" max="3602" width="38.7109375" style="161" customWidth="1"/>
    <col min="3603" max="3606" width="9.140625" style="161"/>
    <col min="3607" max="3607" width="5.5703125" style="161" customWidth="1"/>
    <col min="3608" max="3840" width="9.140625" style="161"/>
    <col min="3841" max="3842" width="0" style="161" hidden="1" customWidth="1"/>
    <col min="3843" max="3843" width="5.7109375" style="161" customWidth="1"/>
    <col min="3844" max="3844" width="0" style="161" hidden="1" customWidth="1"/>
    <col min="3845" max="3845" width="14.7109375" style="161" customWidth="1"/>
    <col min="3846" max="3846" width="72.7109375" style="161" customWidth="1"/>
    <col min="3847" max="3847" width="6.5703125" style="161" bestFit="1" customWidth="1"/>
    <col min="3848" max="3848" width="14.7109375" style="161" customWidth="1"/>
    <col min="3849" max="3849" width="12.7109375" style="161" customWidth="1"/>
    <col min="3850" max="3850" width="15.7109375" style="161" customWidth="1"/>
    <col min="3851" max="3857" width="0" style="161" hidden="1" customWidth="1"/>
    <col min="3858" max="3858" width="38.7109375" style="161" customWidth="1"/>
    <col min="3859" max="3862" width="9.140625" style="161"/>
    <col min="3863" max="3863" width="5.5703125" style="161" customWidth="1"/>
    <col min="3864" max="4096" width="9.140625" style="161"/>
    <col min="4097" max="4098" width="0" style="161" hidden="1" customWidth="1"/>
    <col min="4099" max="4099" width="5.7109375" style="161" customWidth="1"/>
    <col min="4100" max="4100" width="0" style="161" hidden="1" customWidth="1"/>
    <col min="4101" max="4101" width="14.7109375" style="161" customWidth="1"/>
    <col min="4102" max="4102" width="72.7109375" style="161" customWidth="1"/>
    <col min="4103" max="4103" width="6.5703125" style="161" bestFit="1" customWidth="1"/>
    <col min="4104" max="4104" width="14.7109375" style="161" customWidth="1"/>
    <col min="4105" max="4105" width="12.7109375" style="161" customWidth="1"/>
    <col min="4106" max="4106" width="15.7109375" style="161" customWidth="1"/>
    <col min="4107" max="4113" width="0" style="161" hidden="1" customWidth="1"/>
    <col min="4114" max="4114" width="38.7109375" style="161" customWidth="1"/>
    <col min="4115" max="4118" width="9.140625" style="161"/>
    <col min="4119" max="4119" width="5.5703125" style="161" customWidth="1"/>
    <col min="4120" max="4352" width="9.140625" style="161"/>
    <col min="4353" max="4354" width="0" style="161" hidden="1" customWidth="1"/>
    <col min="4355" max="4355" width="5.7109375" style="161" customWidth="1"/>
    <col min="4356" max="4356" width="0" style="161" hidden="1" customWidth="1"/>
    <col min="4357" max="4357" width="14.7109375" style="161" customWidth="1"/>
    <col min="4358" max="4358" width="72.7109375" style="161" customWidth="1"/>
    <col min="4359" max="4359" width="6.5703125" style="161" bestFit="1" customWidth="1"/>
    <col min="4360" max="4360" width="14.7109375" style="161" customWidth="1"/>
    <col min="4361" max="4361" width="12.7109375" style="161" customWidth="1"/>
    <col min="4362" max="4362" width="15.7109375" style="161" customWidth="1"/>
    <col min="4363" max="4369" width="0" style="161" hidden="1" customWidth="1"/>
    <col min="4370" max="4370" width="38.7109375" style="161" customWidth="1"/>
    <col min="4371" max="4374" width="9.140625" style="161"/>
    <col min="4375" max="4375" width="5.5703125" style="161" customWidth="1"/>
    <col min="4376" max="4608" width="9.140625" style="161"/>
    <col min="4609" max="4610" width="0" style="161" hidden="1" customWidth="1"/>
    <col min="4611" max="4611" width="5.7109375" style="161" customWidth="1"/>
    <col min="4612" max="4612" width="0" style="161" hidden="1" customWidth="1"/>
    <col min="4613" max="4613" width="14.7109375" style="161" customWidth="1"/>
    <col min="4614" max="4614" width="72.7109375" style="161" customWidth="1"/>
    <col min="4615" max="4615" width="6.5703125" style="161" bestFit="1" customWidth="1"/>
    <col min="4616" max="4616" width="14.7109375" style="161" customWidth="1"/>
    <col min="4617" max="4617" width="12.7109375" style="161" customWidth="1"/>
    <col min="4618" max="4618" width="15.7109375" style="161" customWidth="1"/>
    <col min="4619" max="4625" width="0" style="161" hidden="1" customWidth="1"/>
    <col min="4626" max="4626" width="38.7109375" style="161" customWidth="1"/>
    <col min="4627" max="4630" width="9.140625" style="161"/>
    <col min="4631" max="4631" width="5.5703125" style="161" customWidth="1"/>
    <col min="4632" max="4864" width="9.140625" style="161"/>
    <col min="4865" max="4866" width="0" style="161" hidden="1" customWidth="1"/>
    <col min="4867" max="4867" width="5.7109375" style="161" customWidth="1"/>
    <col min="4868" max="4868" width="0" style="161" hidden="1" customWidth="1"/>
    <col min="4869" max="4869" width="14.7109375" style="161" customWidth="1"/>
    <col min="4870" max="4870" width="72.7109375" style="161" customWidth="1"/>
    <col min="4871" max="4871" width="6.5703125" style="161" bestFit="1" customWidth="1"/>
    <col min="4872" max="4872" width="14.7109375" style="161" customWidth="1"/>
    <col min="4873" max="4873" width="12.7109375" style="161" customWidth="1"/>
    <col min="4874" max="4874" width="15.7109375" style="161" customWidth="1"/>
    <col min="4875" max="4881" width="0" style="161" hidden="1" customWidth="1"/>
    <col min="4882" max="4882" width="38.7109375" style="161" customWidth="1"/>
    <col min="4883" max="4886" width="9.140625" style="161"/>
    <col min="4887" max="4887" width="5.5703125" style="161" customWidth="1"/>
    <col min="4888" max="5120" width="9.140625" style="161"/>
    <col min="5121" max="5122" width="0" style="161" hidden="1" customWidth="1"/>
    <col min="5123" max="5123" width="5.7109375" style="161" customWidth="1"/>
    <col min="5124" max="5124" width="0" style="161" hidden="1" customWidth="1"/>
    <col min="5125" max="5125" width="14.7109375" style="161" customWidth="1"/>
    <col min="5126" max="5126" width="72.7109375" style="161" customWidth="1"/>
    <col min="5127" max="5127" width="6.5703125" style="161" bestFit="1" customWidth="1"/>
    <col min="5128" max="5128" width="14.7109375" style="161" customWidth="1"/>
    <col min="5129" max="5129" width="12.7109375" style="161" customWidth="1"/>
    <col min="5130" max="5130" width="15.7109375" style="161" customWidth="1"/>
    <col min="5131" max="5137" width="0" style="161" hidden="1" customWidth="1"/>
    <col min="5138" max="5138" width="38.7109375" style="161" customWidth="1"/>
    <col min="5139" max="5142" width="9.140625" style="161"/>
    <col min="5143" max="5143" width="5.5703125" style="161" customWidth="1"/>
    <col min="5144" max="5376" width="9.140625" style="161"/>
    <col min="5377" max="5378" width="0" style="161" hidden="1" customWidth="1"/>
    <col min="5379" max="5379" width="5.7109375" style="161" customWidth="1"/>
    <col min="5380" max="5380" width="0" style="161" hidden="1" customWidth="1"/>
    <col min="5381" max="5381" width="14.7109375" style="161" customWidth="1"/>
    <col min="5382" max="5382" width="72.7109375" style="161" customWidth="1"/>
    <col min="5383" max="5383" width="6.5703125" style="161" bestFit="1" customWidth="1"/>
    <col min="5384" max="5384" width="14.7109375" style="161" customWidth="1"/>
    <col min="5385" max="5385" width="12.7109375" style="161" customWidth="1"/>
    <col min="5386" max="5386" width="15.7109375" style="161" customWidth="1"/>
    <col min="5387" max="5393" width="0" style="161" hidden="1" customWidth="1"/>
    <col min="5394" max="5394" width="38.7109375" style="161" customWidth="1"/>
    <col min="5395" max="5398" width="9.140625" style="161"/>
    <col min="5399" max="5399" width="5.5703125" style="161" customWidth="1"/>
    <col min="5400" max="5632" width="9.140625" style="161"/>
    <col min="5633" max="5634" width="0" style="161" hidden="1" customWidth="1"/>
    <col min="5635" max="5635" width="5.7109375" style="161" customWidth="1"/>
    <col min="5636" max="5636" width="0" style="161" hidden="1" customWidth="1"/>
    <col min="5637" max="5637" width="14.7109375" style="161" customWidth="1"/>
    <col min="5638" max="5638" width="72.7109375" style="161" customWidth="1"/>
    <col min="5639" max="5639" width="6.5703125" style="161" bestFit="1" customWidth="1"/>
    <col min="5640" max="5640" width="14.7109375" style="161" customWidth="1"/>
    <col min="5641" max="5641" width="12.7109375" style="161" customWidth="1"/>
    <col min="5642" max="5642" width="15.7109375" style="161" customWidth="1"/>
    <col min="5643" max="5649" width="0" style="161" hidden="1" customWidth="1"/>
    <col min="5650" max="5650" width="38.7109375" style="161" customWidth="1"/>
    <col min="5651" max="5654" width="9.140625" style="161"/>
    <col min="5655" max="5655" width="5.5703125" style="161" customWidth="1"/>
    <col min="5656" max="5888" width="9.140625" style="161"/>
    <col min="5889" max="5890" width="0" style="161" hidden="1" customWidth="1"/>
    <col min="5891" max="5891" width="5.7109375" style="161" customWidth="1"/>
    <col min="5892" max="5892" width="0" style="161" hidden="1" customWidth="1"/>
    <col min="5893" max="5893" width="14.7109375" style="161" customWidth="1"/>
    <col min="5894" max="5894" width="72.7109375" style="161" customWidth="1"/>
    <col min="5895" max="5895" width="6.5703125" style="161" bestFit="1" customWidth="1"/>
    <col min="5896" max="5896" width="14.7109375" style="161" customWidth="1"/>
    <col min="5897" max="5897" width="12.7109375" style="161" customWidth="1"/>
    <col min="5898" max="5898" width="15.7109375" style="161" customWidth="1"/>
    <col min="5899" max="5905" width="0" style="161" hidden="1" customWidth="1"/>
    <col min="5906" max="5906" width="38.7109375" style="161" customWidth="1"/>
    <col min="5907" max="5910" width="9.140625" style="161"/>
    <col min="5911" max="5911" width="5.5703125" style="161" customWidth="1"/>
    <col min="5912" max="6144" width="9.140625" style="161"/>
    <col min="6145" max="6146" width="0" style="161" hidden="1" customWidth="1"/>
    <col min="6147" max="6147" width="5.7109375" style="161" customWidth="1"/>
    <col min="6148" max="6148" width="0" style="161" hidden="1" customWidth="1"/>
    <col min="6149" max="6149" width="14.7109375" style="161" customWidth="1"/>
    <col min="6150" max="6150" width="72.7109375" style="161" customWidth="1"/>
    <col min="6151" max="6151" width="6.5703125" style="161" bestFit="1" customWidth="1"/>
    <col min="6152" max="6152" width="14.7109375" style="161" customWidth="1"/>
    <col min="6153" max="6153" width="12.7109375" style="161" customWidth="1"/>
    <col min="6154" max="6154" width="15.7109375" style="161" customWidth="1"/>
    <col min="6155" max="6161" width="0" style="161" hidden="1" customWidth="1"/>
    <col min="6162" max="6162" width="38.7109375" style="161" customWidth="1"/>
    <col min="6163" max="6166" width="9.140625" style="161"/>
    <col min="6167" max="6167" width="5.5703125" style="161" customWidth="1"/>
    <col min="6168" max="6400" width="9.140625" style="161"/>
    <col min="6401" max="6402" width="0" style="161" hidden="1" customWidth="1"/>
    <col min="6403" max="6403" width="5.7109375" style="161" customWidth="1"/>
    <col min="6404" max="6404" width="0" style="161" hidden="1" customWidth="1"/>
    <col min="6405" max="6405" width="14.7109375" style="161" customWidth="1"/>
    <col min="6406" max="6406" width="72.7109375" style="161" customWidth="1"/>
    <col min="6407" max="6407" width="6.5703125" style="161" bestFit="1" customWidth="1"/>
    <col min="6408" max="6408" width="14.7109375" style="161" customWidth="1"/>
    <col min="6409" max="6409" width="12.7109375" style="161" customWidth="1"/>
    <col min="6410" max="6410" width="15.7109375" style="161" customWidth="1"/>
    <col min="6411" max="6417" width="0" style="161" hidden="1" customWidth="1"/>
    <col min="6418" max="6418" width="38.7109375" style="161" customWidth="1"/>
    <col min="6419" max="6422" width="9.140625" style="161"/>
    <col min="6423" max="6423" width="5.5703125" style="161" customWidth="1"/>
    <col min="6424" max="6656" width="9.140625" style="161"/>
    <col min="6657" max="6658" width="0" style="161" hidden="1" customWidth="1"/>
    <col min="6659" max="6659" width="5.7109375" style="161" customWidth="1"/>
    <col min="6660" max="6660" width="0" style="161" hidden="1" customWidth="1"/>
    <col min="6661" max="6661" width="14.7109375" style="161" customWidth="1"/>
    <col min="6662" max="6662" width="72.7109375" style="161" customWidth="1"/>
    <col min="6663" max="6663" width="6.5703125" style="161" bestFit="1" customWidth="1"/>
    <col min="6664" max="6664" width="14.7109375" style="161" customWidth="1"/>
    <col min="6665" max="6665" width="12.7109375" style="161" customWidth="1"/>
    <col min="6666" max="6666" width="15.7109375" style="161" customWidth="1"/>
    <col min="6667" max="6673" width="0" style="161" hidden="1" customWidth="1"/>
    <col min="6674" max="6674" width="38.7109375" style="161" customWidth="1"/>
    <col min="6675" max="6678" width="9.140625" style="161"/>
    <col min="6679" max="6679" width="5.5703125" style="161" customWidth="1"/>
    <col min="6680" max="6912" width="9.140625" style="161"/>
    <col min="6913" max="6914" width="0" style="161" hidden="1" customWidth="1"/>
    <col min="6915" max="6915" width="5.7109375" style="161" customWidth="1"/>
    <col min="6916" max="6916" width="0" style="161" hidden="1" customWidth="1"/>
    <col min="6917" max="6917" width="14.7109375" style="161" customWidth="1"/>
    <col min="6918" max="6918" width="72.7109375" style="161" customWidth="1"/>
    <col min="6919" max="6919" width="6.5703125" style="161" bestFit="1" customWidth="1"/>
    <col min="6920" max="6920" width="14.7109375" style="161" customWidth="1"/>
    <col min="6921" max="6921" width="12.7109375" style="161" customWidth="1"/>
    <col min="6922" max="6922" width="15.7109375" style="161" customWidth="1"/>
    <col min="6923" max="6929" width="0" style="161" hidden="1" customWidth="1"/>
    <col min="6930" max="6930" width="38.7109375" style="161" customWidth="1"/>
    <col min="6931" max="6934" width="9.140625" style="161"/>
    <col min="6935" max="6935" width="5.5703125" style="161" customWidth="1"/>
    <col min="6936" max="7168" width="9.140625" style="161"/>
    <col min="7169" max="7170" width="0" style="161" hidden="1" customWidth="1"/>
    <col min="7171" max="7171" width="5.7109375" style="161" customWidth="1"/>
    <col min="7172" max="7172" width="0" style="161" hidden="1" customWidth="1"/>
    <col min="7173" max="7173" width="14.7109375" style="161" customWidth="1"/>
    <col min="7174" max="7174" width="72.7109375" style="161" customWidth="1"/>
    <col min="7175" max="7175" width="6.5703125" style="161" bestFit="1" customWidth="1"/>
    <col min="7176" max="7176" width="14.7109375" style="161" customWidth="1"/>
    <col min="7177" max="7177" width="12.7109375" style="161" customWidth="1"/>
    <col min="7178" max="7178" width="15.7109375" style="161" customWidth="1"/>
    <col min="7179" max="7185" width="0" style="161" hidden="1" customWidth="1"/>
    <col min="7186" max="7186" width="38.7109375" style="161" customWidth="1"/>
    <col min="7187" max="7190" width="9.140625" style="161"/>
    <col min="7191" max="7191" width="5.5703125" style="161" customWidth="1"/>
    <col min="7192" max="7424" width="9.140625" style="161"/>
    <col min="7425" max="7426" width="0" style="161" hidden="1" customWidth="1"/>
    <col min="7427" max="7427" width="5.7109375" style="161" customWidth="1"/>
    <col min="7428" max="7428" width="0" style="161" hidden="1" customWidth="1"/>
    <col min="7429" max="7429" width="14.7109375" style="161" customWidth="1"/>
    <col min="7430" max="7430" width="72.7109375" style="161" customWidth="1"/>
    <col min="7431" max="7431" width="6.5703125" style="161" bestFit="1" customWidth="1"/>
    <col min="7432" max="7432" width="14.7109375" style="161" customWidth="1"/>
    <col min="7433" max="7433" width="12.7109375" style="161" customWidth="1"/>
    <col min="7434" max="7434" width="15.7109375" style="161" customWidth="1"/>
    <col min="7435" max="7441" width="0" style="161" hidden="1" customWidth="1"/>
    <col min="7442" max="7442" width="38.7109375" style="161" customWidth="1"/>
    <col min="7443" max="7446" width="9.140625" style="161"/>
    <col min="7447" max="7447" width="5.5703125" style="161" customWidth="1"/>
    <col min="7448" max="7680" width="9.140625" style="161"/>
    <col min="7681" max="7682" width="0" style="161" hidden="1" customWidth="1"/>
    <col min="7683" max="7683" width="5.7109375" style="161" customWidth="1"/>
    <col min="7684" max="7684" width="0" style="161" hidden="1" customWidth="1"/>
    <col min="7685" max="7685" width="14.7109375" style="161" customWidth="1"/>
    <col min="7686" max="7686" width="72.7109375" style="161" customWidth="1"/>
    <col min="7687" max="7687" width="6.5703125" style="161" bestFit="1" customWidth="1"/>
    <col min="7688" max="7688" width="14.7109375" style="161" customWidth="1"/>
    <col min="7689" max="7689" width="12.7109375" style="161" customWidth="1"/>
    <col min="7690" max="7690" width="15.7109375" style="161" customWidth="1"/>
    <col min="7691" max="7697" width="0" style="161" hidden="1" customWidth="1"/>
    <col min="7698" max="7698" width="38.7109375" style="161" customWidth="1"/>
    <col min="7699" max="7702" width="9.140625" style="161"/>
    <col min="7703" max="7703" width="5.5703125" style="161" customWidth="1"/>
    <col min="7704" max="7936" width="9.140625" style="161"/>
    <col min="7937" max="7938" width="0" style="161" hidden="1" customWidth="1"/>
    <col min="7939" max="7939" width="5.7109375" style="161" customWidth="1"/>
    <col min="7940" max="7940" width="0" style="161" hidden="1" customWidth="1"/>
    <col min="7941" max="7941" width="14.7109375" style="161" customWidth="1"/>
    <col min="7942" max="7942" width="72.7109375" style="161" customWidth="1"/>
    <col min="7943" max="7943" width="6.5703125" style="161" bestFit="1" customWidth="1"/>
    <col min="7944" max="7944" width="14.7109375" style="161" customWidth="1"/>
    <col min="7945" max="7945" width="12.7109375" style="161" customWidth="1"/>
    <col min="7946" max="7946" width="15.7109375" style="161" customWidth="1"/>
    <col min="7947" max="7953" width="0" style="161" hidden="1" customWidth="1"/>
    <col min="7954" max="7954" width="38.7109375" style="161" customWidth="1"/>
    <col min="7955" max="7958" width="9.140625" style="161"/>
    <col min="7959" max="7959" width="5.5703125" style="161" customWidth="1"/>
    <col min="7960" max="8192" width="9.140625" style="161"/>
    <col min="8193" max="8194" width="0" style="161" hidden="1" customWidth="1"/>
    <col min="8195" max="8195" width="5.7109375" style="161" customWidth="1"/>
    <col min="8196" max="8196" width="0" style="161" hidden="1" customWidth="1"/>
    <col min="8197" max="8197" width="14.7109375" style="161" customWidth="1"/>
    <col min="8198" max="8198" width="72.7109375" style="161" customWidth="1"/>
    <col min="8199" max="8199" width="6.5703125" style="161" bestFit="1" customWidth="1"/>
    <col min="8200" max="8200" width="14.7109375" style="161" customWidth="1"/>
    <col min="8201" max="8201" width="12.7109375" style="161" customWidth="1"/>
    <col min="8202" max="8202" width="15.7109375" style="161" customWidth="1"/>
    <col min="8203" max="8209" width="0" style="161" hidden="1" customWidth="1"/>
    <col min="8210" max="8210" width="38.7109375" style="161" customWidth="1"/>
    <col min="8211" max="8214" width="9.140625" style="161"/>
    <col min="8215" max="8215" width="5.5703125" style="161" customWidth="1"/>
    <col min="8216" max="8448" width="9.140625" style="161"/>
    <col min="8449" max="8450" width="0" style="161" hidden="1" customWidth="1"/>
    <col min="8451" max="8451" width="5.7109375" style="161" customWidth="1"/>
    <col min="8452" max="8452" width="0" style="161" hidden="1" customWidth="1"/>
    <col min="8453" max="8453" width="14.7109375" style="161" customWidth="1"/>
    <col min="8454" max="8454" width="72.7109375" style="161" customWidth="1"/>
    <col min="8455" max="8455" width="6.5703125" style="161" bestFit="1" customWidth="1"/>
    <col min="8456" max="8456" width="14.7109375" style="161" customWidth="1"/>
    <col min="8457" max="8457" width="12.7109375" style="161" customWidth="1"/>
    <col min="8458" max="8458" width="15.7109375" style="161" customWidth="1"/>
    <col min="8459" max="8465" width="0" style="161" hidden="1" customWidth="1"/>
    <col min="8466" max="8466" width="38.7109375" style="161" customWidth="1"/>
    <col min="8467" max="8470" width="9.140625" style="161"/>
    <col min="8471" max="8471" width="5.5703125" style="161" customWidth="1"/>
    <col min="8472" max="8704" width="9.140625" style="161"/>
    <col min="8705" max="8706" width="0" style="161" hidden="1" customWidth="1"/>
    <col min="8707" max="8707" width="5.7109375" style="161" customWidth="1"/>
    <col min="8708" max="8708" width="0" style="161" hidden="1" customWidth="1"/>
    <col min="8709" max="8709" width="14.7109375" style="161" customWidth="1"/>
    <col min="8710" max="8710" width="72.7109375" style="161" customWidth="1"/>
    <col min="8711" max="8711" width="6.5703125" style="161" bestFit="1" customWidth="1"/>
    <col min="8712" max="8712" width="14.7109375" style="161" customWidth="1"/>
    <col min="8713" max="8713" width="12.7109375" style="161" customWidth="1"/>
    <col min="8714" max="8714" width="15.7109375" style="161" customWidth="1"/>
    <col min="8715" max="8721" width="0" style="161" hidden="1" customWidth="1"/>
    <col min="8722" max="8722" width="38.7109375" style="161" customWidth="1"/>
    <col min="8723" max="8726" width="9.140625" style="161"/>
    <col min="8727" max="8727" width="5.5703125" style="161" customWidth="1"/>
    <col min="8728" max="8960" width="9.140625" style="161"/>
    <col min="8961" max="8962" width="0" style="161" hidden="1" customWidth="1"/>
    <col min="8963" max="8963" width="5.7109375" style="161" customWidth="1"/>
    <col min="8964" max="8964" width="0" style="161" hidden="1" customWidth="1"/>
    <col min="8965" max="8965" width="14.7109375" style="161" customWidth="1"/>
    <col min="8966" max="8966" width="72.7109375" style="161" customWidth="1"/>
    <col min="8967" max="8967" width="6.5703125" style="161" bestFit="1" customWidth="1"/>
    <col min="8968" max="8968" width="14.7109375" style="161" customWidth="1"/>
    <col min="8969" max="8969" width="12.7109375" style="161" customWidth="1"/>
    <col min="8970" max="8970" width="15.7109375" style="161" customWidth="1"/>
    <col min="8971" max="8977" width="0" style="161" hidden="1" customWidth="1"/>
    <col min="8978" max="8978" width="38.7109375" style="161" customWidth="1"/>
    <col min="8979" max="8982" width="9.140625" style="161"/>
    <col min="8983" max="8983" width="5.5703125" style="161" customWidth="1"/>
    <col min="8984" max="9216" width="9.140625" style="161"/>
    <col min="9217" max="9218" width="0" style="161" hidden="1" customWidth="1"/>
    <col min="9219" max="9219" width="5.7109375" style="161" customWidth="1"/>
    <col min="9220" max="9220" width="0" style="161" hidden="1" customWidth="1"/>
    <col min="9221" max="9221" width="14.7109375" style="161" customWidth="1"/>
    <col min="9222" max="9222" width="72.7109375" style="161" customWidth="1"/>
    <col min="9223" max="9223" width="6.5703125" style="161" bestFit="1" customWidth="1"/>
    <col min="9224" max="9224" width="14.7109375" style="161" customWidth="1"/>
    <col min="9225" max="9225" width="12.7109375" style="161" customWidth="1"/>
    <col min="9226" max="9226" width="15.7109375" style="161" customWidth="1"/>
    <col min="9227" max="9233" width="0" style="161" hidden="1" customWidth="1"/>
    <col min="9234" max="9234" width="38.7109375" style="161" customWidth="1"/>
    <col min="9235" max="9238" width="9.140625" style="161"/>
    <col min="9239" max="9239" width="5.5703125" style="161" customWidth="1"/>
    <col min="9240" max="9472" width="9.140625" style="161"/>
    <col min="9473" max="9474" width="0" style="161" hidden="1" customWidth="1"/>
    <col min="9475" max="9475" width="5.7109375" style="161" customWidth="1"/>
    <col min="9476" max="9476" width="0" style="161" hidden="1" customWidth="1"/>
    <col min="9477" max="9477" width="14.7109375" style="161" customWidth="1"/>
    <col min="9478" max="9478" width="72.7109375" style="161" customWidth="1"/>
    <col min="9479" max="9479" width="6.5703125" style="161" bestFit="1" customWidth="1"/>
    <col min="9480" max="9480" width="14.7109375" style="161" customWidth="1"/>
    <col min="9481" max="9481" width="12.7109375" style="161" customWidth="1"/>
    <col min="9482" max="9482" width="15.7109375" style="161" customWidth="1"/>
    <col min="9483" max="9489" width="0" style="161" hidden="1" customWidth="1"/>
    <col min="9490" max="9490" width="38.7109375" style="161" customWidth="1"/>
    <col min="9491" max="9494" width="9.140625" style="161"/>
    <col min="9495" max="9495" width="5.5703125" style="161" customWidth="1"/>
    <col min="9496" max="9728" width="9.140625" style="161"/>
    <col min="9729" max="9730" width="0" style="161" hidden="1" customWidth="1"/>
    <col min="9731" max="9731" width="5.7109375" style="161" customWidth="1"/>
    <col min="9732" max="9732" width="0" style="161" hidden="1" customWidth="1"/>
    <col min="9733" max="9733" width="14.7109375" style="161" customWidth="1"/>
    <col min="9734" max="9734" width="72.7109375" style="161" customWidth="1"/>
    <col min="9735" max="9735" width="6.5703125" style="161" bestFit="1" customWidth="1"/>
    <col min="9736" max="9736" width="14.7109375" style="161" customWidth="1"/>
    <col min="9737" max="9737" width="12.7109375" style="161" customWidth="1"/>
    <col min="9738" max="9738" width="15.7109375" style="161" customWidth="1"/>
    <col min="9739" max="9745" width="0" style="161" hidden="1" customWidth="1"/>
    <col min="9746" max="9746" width="38.7109375" style="161" customWidth="1"/>
    <col min="9747" max="9750" width="9.140625" style="161"/>
    <col min="9751" max="9751" width="5.5703125" style="161" customWidth="1"/>
    <col min="9752" max="9984" width="9.140625" style="161"/>
    <col min="9985" max="9986" width="0" style="161" hidden="1" customWidth="1"/>
    <col min="9987" max="9987" width="5.7109375" style="161" customWidth="1"/>
    <col min="9988" max="9988" width="0" style="161" hidden="1" customWidth="1"/>
    <col min="9989" max="9989" width="14.7109375" style="161" customWidth="1"/>
    <col min="9990" max="9990" width="72.7109375" style="161" customWidth="1"/>
    <col min="9991" max="9991" width="6.5703125" style="161" bestFit="1" customWidth="1"/>
    <col min="9992" max="9992" width="14.7109375" style="161" customWidth="1"/>
    <col min="9993" max="9993" width="12.7109375" style="161" customWidth="1"/>
    <col min="9994" max="9994" width="15.7109375" style="161" customWidth="1"/>
    <col min="9995" max="10001" width="0" style="161" hidden="1" customWidth="1"/>
    <col min="10002" max="10002" width="38.7109375" style="161" customWidth="1"/>
    <col min="10003" max="10006" width="9.140625" style="161"/>
    <col min="10007" max="10007" width="5.5703125" style="161" customWidth="1"/>
    <col min="10008" max="10240" width="9.140625" style="161"/>
    <col min="10241" max="10242" width="0" style="161" hidden="1" customWidth="1"/>
    <col min="10243" max="10243" width="5.7109375" style="161" customWidth="1"/>
    <col min="10244" max="10244" width="0" style="161" hidden="1" customWidth="1"/>
    <col min="10245" max="10245" width="14.7109375" style="161" customWidth="1"/>
    <col min="10246" max="10246" width="72.7109375" style="161" customWidth="1"/>
    <col min="10247" max="10247" width="6.5703125" style="161" bestFit="1" customWidth="1"/>
    <col min="10248" max="10248" width="14.7109375" style="161" customWidth="1"/>
    <col min="10249" max="10249" width="12.7109375" style="161" customWidth="1"/>
    <col min="10250" max="10250" width="15.7109375" style="161" customWidth="1"/>
    <col min="10251" max="10257" width="0" style="161" hidden="1" customWidth="1"/>
    <col min="10258" max="10258" width="38.7109375" style="161" customWidth="1"/>
    <col min="10259" max="10262" width="9.140625" style="161"/>
    <col min="10263" max="10263" width="5.5703125" style="161" customWidth="1"/>
    <col min="10264" max="10496" width="9.140625" style="161"/>
    <col min="10497" max="10498" width="0" style="161" hidden="1" customWidth="1"/>
    <col min="10499" max="10499" width="5.7109375" style="161" customWidth="1"/>
    <col min="10500" max="10500" width="0" style="161" hidden="1" customWidth="1"/>
    <col min="10501" max="10501" width="14.7109375" style="161" customWidth="1"/>
    <col min="10502" max="10502" width="72.7109375" style="161" customWidth="1"/>
    <col min="10503" max="10503" width="6.5703125" style="161" bestFit="1" customWidth="1"/>
    <col min="10504" max="10504" width="14.7109375" style="161" customWidth="1"/>
    <col min="10505" max="10505" width="12.7109375" style="161" customWidth="1"/>
    <col min="10506" max="10506" width="15.7109375" style="161" customWidth="1"/>
    <col min="10507" max="10513" width="0" style="161" hidden="1" customWidth="1"/>
    <col min="10514" max="10514" width="38.7109375" style="161" customWidth="1"/>
    <col min="10515" max="10518" width="9.140625" style="161"/>
    <col min="10519" max="10519" width="5.5703125" style="161" customWidth="1"/>
    <col min="10520" max="10752" width="9.140625" style="161"/>
    <col min="10753" max="10754" width="0" style="161" hidden="1" customWidth="1"/>
    <col min="10755" max="10755" width="5.7109375" style="161" customWidth="1"/>
    <col min="10756" max="10756" width="0" style="161" hidden="1" customWidth="1"/>
    <col min="10757" max="10757" width="14.7109375" style="161" customWidth="1"/>
    <col min="10758" max="10758" width="72.7109375" style="161" customWidth="1"/>
    <col min="10759" max="10759" width="6.5703125" style="161" bestFit="1" customWidth="1"/>
    <col min="10760" max="10760" width="14.7109375" style="161" customWidth="1"/>
    <col min="10761" max="10761" width="12.7109375" style="161" customWidth="1"/>
    <col min="10762" max="10762" width="15.7109375" style="161" customWidth="1"/>
    <col min="10763" max="10769" width="0" style="161" hidden="1" customWidth="1"/>
    <col min="10770" max="10770" width="38.7109375" style="161" customWidth="1"/>
    <col min="10771" max="10774" width="9.140625" style="161"/>
    <col min="10775" max="10775" width="5.5703125" style="161" customWidth="1"/>
    <col min="10776" max="11008" width="9.140625" style="161"/>
    <col min="11009" max="11010" width="0" style="161" hidden="1" customWidth="1"/>
    <col min="11011" max="11011" width="5.7109375" style="161" customWidth="1"/>
    <col min="11012" max="11012" width="0" style="161" hidden="1" customWidth="1"/>
    <col min="11013" max="11013" width="14.7109375" style="161" customWidth="1"/>
    <col min="11014" max="11014" width="72.7109375" style="161" customWidth="1"/>
    <col min="11015" max="11015" width="6.5703125" style="161" bestFit="1" customWidth="1"/>
    <col min="11016" max="11016" width="14.7109375" style="161" customWidth="1"/>
    <col min="11017" max="11017" width="12.7109375" style="161" customWidth="1"/>
    <col min="11018" max="11018" width="15.7109375" style="161" customWidth="1"/>
    <col min="11019" max="11025" width="0" style="161" hidden="1" customWidth="1"/>
    <col min="11026" max="11026" width="38.7109375" style="161" customWidth="1"/>
    <col min="11027" max="11030" width="9.140625" style="161"/>
    <col min="11031" max="11031" width="5.5703125" style="161" customWidth="1"/>
    <col min="11032" max="11264" width="9.140625" style="161"/>
    <col min="11265" max="11266" width="0" style="161" hidden="1" customWidth="1"/>
    <col min="11267" max="11267" width="5.7109375" style="161" customWidth="1"/>
    <col min="11268" max="11268" width="0" style="161" hidden="1" customWidth="1"/>
    <col min="11269" max="11269" width="14.7109375" style="161" customWidth="1"/>
    <col min="11270" max="11270" width="72.7109375" style="161" customWidth="1"/>
    <col min="11271" max="11271" width="6.5703125" style="161" bestFit="1" customWidth="1"/>
    <col min="11272" max="11272" width="14.7109375" style="161" customWidth="1"/>
    <col min="11273" max="11273" width="12.7109375" style="161" customWidth="1"/>
    <col min="11274" max="11274" width="15.7109375" style="161" customWidth="1"/>
    <col min="11275" max="11281" width="0" style="161" hidden="1" customWidth="1"/>
    <col min="11282" max="11282" width="38.7109375" style="161" customWidth="1"/>
    <col min="11283" max="11286" width="9.140625" style="161"/>
    <col min="11287" max="11287" width="5.5703125" style="161" customWidth="1"/>
    <col min="11288" max="11520" width="9.140625" style="161"/>
    <col min="11521" max="11522" width="0" style="161" hidden="1" customWidth="1"/>
    <col min="11523" max="11523" width="5.7109375" style="161" customWidth="1"/>
    <col min="11524" max="11524" width="0" style="161" hidden="1" customWidth="1"/>
    <col min="11525" max="11525" width="14.7109375" style="161" customWidth="1"/>
    <col min="11526" max="11526" width="72.7109375" style="161" customWidth="1"/>
    <col min="11527" max="11527" width="6.5703125" style="161" bestFit="1" customWidth="1"/>
    <col min="11528" max="11528" width="14.7109375" style="161" customWidth="1"/>
    <col min="11529" max="11529" width="12.7109375" style="161" customWidth="1"/>
    <col min="11530" max="11530" width="15.7109375" style="161" customWidth="1"/>
    <col min="11531" max="11537" width="0" style="161" hidden="1" customWidth="1"/>
    <col min="11538" max="11538" width="38.7109375" style="161" customWidth="1"/>
    <col min="11539" max="11542" width="9.140625" style="161"/>
    <col min="11543" max="11543" width="5.5703125" style="161" customWidth="1"/>
    <col min="11544" max="11776" width="9.140625" style="161"/>
    <col min="11777" max="11778" width="0" style="161" hidden="1" customWidth="1"/>
    <col min="11779" max="11779" width="5.7109375" style="161" customWidth="1"/>
    <col min="11780" max="11780" width="0" style="161" hidden="1" customWidth="1"/>
    <col min="11781" max="11781" width="14.7109375" style="161" customWidth="1"/>
    <col min="11782" max="11782" width="72.7109375" style="161" customWidth="1"/>
    <col min="11783" max="11783" width="6.5703125" style="161" bestFit="1" customWidth="1"/>
    <col min="11784" max="11784" width="14.7109375" style="161" customWidth="1"/>
    <col min="11785" max="11785" width="12.7109375" style="161" customWidth="1"/>
    <col min="11786" max="11786" width="15.7109375" style="161" customWidth="1"/>
    <col min="11787" max="11793" width="0" style="161" hidden="1" customWidth="1"/>
    <col min="11794" max="11794" width="38.7109375" style="161" customWidth="1"/>
    <col min="11795" max="11798" width="9.140625" style="161"/>
    <col min="11799" max="11799" width="5.5703125" style="161" customWidth="1"/>
    <col min="11800" max="12032" width="9.140625" style="161"/>
    <col min="12033" max="12034" width="0" style="161" hidden="1" customWidth="1"/>
    <col min="12035" max="12035" width="5.7109375" style="161" customWidth="1"/>
    <col min="12036" max="12036" width="0" style="161" hidden="1" customWidth="1"/>
    <col min="12037" max="12037" width="14.7109375" style="161" customWidth="1"/>
    <col min="12038" max="12038" width="72.7109375" style="161" customWidth="1"/>
    <col min="12039" max="12039" width="6.5703125" style="161" bestFit="1" customWidth="1"/>
    <col min="12040" max="12040" width="14.7109375" style="161" customWidth="1"/>
    <col min="12041" max="12041" width="12.7109375" style="161" customWidth="1"/>
    <col min="12042" max="12042" width="15.7109375" style="161" customWidth="1"/>
    <col min="12043" max="12049" width="0" style="161" hidden="1" customWidth="1"/>
    <col min="12050" max="12050" width="38.7109375" style="161" customWidth="1"/>
    <col min="12051" max="12054" width="9.140625" style="161"/>
    <col min="12055" max="12055" width="5.5703125" style="161" customWidth="1"/>
    <col min="12056" max="12288" width="9.140625" style="161"/>
    <col min="12289" max="12290" width="0" style="161" hidden="1" customWidth="1"/>
    <col min="12291" max="12291" width="5.7109375" style="161" customWidth="1"/>
    <col min="12292" max="12292" width="0" style="161" hidden="1" customWidth="1"/>
    <col min="12293" max="12293" width="14.7109375" style="161" customWidth="1"/>
    <col min="12294" max="12294" width="72.7109375" style="161" customWidth="1"/>
    <col min="12295" max="12295" width="6.5703125" style="161" bestFit="1" customWidth="1"/>
    <col min="12296" max="12296" width="14.7109375" style="161" customWidth="1"/>
    <col min="12297" max="12297" width="12.7109375" style="161" customWidth="1"/>
    <col min="12298" max="12298" width="15.7109375" style="161" customWidth="1"/>
    <col min="12299" max="12305" width="0" style="161" hidden="1" customWidth="1"/>
    <col min="12306" max="12306" width="38.7109375" style="161" customWidth="1"/>
    <col min="12307" max="12310" width="9.140625" style="161"/>
    <col min="12311" max="12311" width="5.5703125" style="161" customWidth="1"/>
    <col min="12312" max="12544" width="9.140625" style="161"/>
    <col min="12545" max="12546" width="0" style="161" hidden="1" customWidth="1"/>
    <col min="12547" max="12547" width="5.7109375" style="161" customWidth="1"/>
    <col min="12548" max="12548" width="0" style="161" hidden="1" customWidth="1"/>
    <col min="12549" max="12549" width="14.7109375" style="161" customWidth="1"/>
    <col min="12550" max="12550" width="72.7109375" style="161" customWidth="1"/>
    <col min="12551" max="12551" width="6.5703125" style="161" bestFit="1" customWidth="1"/>
    <col min="12552" max="12552" width="14.7109375" style="161" customWidth="1"/>
    <col min="12553" max="12553" width="12.7109375" style="161" customWidth="1"/>
    <col min="12554" max="12554" width="15.7109375" style="161" customWidth="1"/>
    <col min="12555" max="12561" width="0" style="161" hidden="1" customWidth="1"/>
    <col min="12562" max="12562" width="38.7109375" style="161" customWidth="1"/>
    <col min="12563" max="12566" width="9.140625" style="161"/>
    <col min="12567" max="12567" width="5.5703125" style="161" customWidth="1"/>
    <col min="12568" max="12800" width="9.140625" style="161"/>
    <col min="12801" max="12802" width="0" style="161" hidden="1" customWidth="1"/>
    <col min="12803" max="12803" width="5.7109375" style="161" customWidth="1"/>
    <col min="12804" max="12804" width="0" style="161" hidden="1" customWidth="1"/>
    <col min="12805" max="12805" width="14.7109375" style="161" customWidth="1"/>
    <col min="12806" max="12806" width="72.7109375" style="161" customWidth="1"/>
    <col min="12807" max="12807" width="6.5703125" style="161" bestFit="1" customWidth="1"/>
    <col min="12808" max="12808" width="14.7109375" style="161" customWidth="1"/>
    <col min="12809" max="12809" width="12.7109375" style="161" customWidth="1"/>
    <col min="12810" max="12810" width="15.7109375" style="161" customWidth="1"/>
    <col min="12811" max="12817" width="0" style="161" hidden="1" customWidth="1"/>
    <col min="12818" max="12818" width="38.7109375" style="161" customWidth="1"/>
    <col min="12819" max="12822" width="9.140625" style="161"/>
    <col min="12823" max="12823" width="5.5703125" style="161" customWidth="1"/>
    <col min="12824" max="13056" width="9.140625" style="161"/>
    <col min="13057" max="13058" width="0" style="161" hidden="1" customWidth="1"/>
    <col min="13059" max="13059" width="5.7109375" style="161" customWidth="1"/>
    <col min="13060" max="13060" width="0" style="161" hidden="1" customWidth="1"/>
    <col min="13061" max="13061" width="14.7109375" style="161" customWidth="1"/>
    <col min="13062" max="13062" width="72.7109375" style="161" customWidth="1"/>
    <col min="13063" max="13063" width="6.5703125" style="161" bestFit="1" customWidth="1"/>
    <col min="13064" max="13064" width="14.7109375" style="161" customWidth="1"/>
    <col min="13065" max="13065" width="12.7109375" style="161" customWidth="1"/>
    <col min="13066" max="13066" width="15.7109375" style="161" customWidth="1"/>
    <col min="13067" max="13073" width="0" style="161" hidden="1" customWidth="1"/>
    <col min="13074" max="13074" width="38.7109375" style="161" customWidth="1"/>
    <col min="13075" max="13078" width="9.140625" style="161"/>
    <col min="13079" max="13079" width="5.5703125" style="161" customWidth="1"/>
    <col min="13080" max="13312" width="9.140625" style="161"/>
    <col min="13313" max="13314" width="0" style="161" hidden="1" customWidth="1"/>
    <col min="13315" max="13315" width="5.7109375" style="161" customWidth="1"/>
    <col min="13316" max="13316" width="0" style="161" hidden="1" customWidth="1"/>
    <col min="13317" max="13317" width="14.7109375" style="161" customWidth="1"/>
    <col min="13318" max="13318" width="72.7109375" style="161" customWidth="1"/>
    <col min="13319" max="13319" width="6.5703125" style="161" bestFit="1" customWidth="1"/>
    <col min="13320" max="13320" width="14.7109375" style="161" customWidth="1"/>
    <col min="13321" max="13321" width="12.7109375" style="161" customWidth="1"/>
    <col min="13322" max="13322" width="15.7109375" style="161" customWidth="1"/>
    <col min="13323" max="13329" width="0" style="161" hidden="1" customWidth="1"/>
    <col min="13330" max="13330" width="38.7109375" style="161" customWidth="1"/>
    <col min="13331" max="13334" width="9.140625" style="161"/>
    <col min="13335" max="13335" width="5.5703125" style="161" customWidth="1"/>
    <col min="13336" max="13568" width="9.140625" style="161"/>
    <col min="13569" max="13570" width="0" style="161" hidden="1" customWidth="1"/>
    <col min="13571" max="13571" width="5.7109375" style="161" customWidth="1"/>
    <col min="13572" max="13572" width="0" style="161" hidden="1" customWidth="1"/>
    <col min="13573" max="13573" width="14.7109375" style="161" customWidth="1"/>
    <col min="13574" max="13574" width="72.7109375" style="161" customWidth="1"/>
    <col min="13575" max="13575" width="6.5703125" style="161" bestFit="1" customWidth="1"/>
    <col min="13576" max="13576" width="14.7109375" style="161" customWidth="1"/>
    <col min="13577" max="13577" width="12.7109375" style="161" customWidth="1"/>
    <col min="13578" max="13578" width="15.7109375" style="161" customWidth="1"/>
    <col min="13579" max="13585" width="0" style="161" hidden="1" customWidth="1"/>
    <col min="13586" max="13586" width="38.7109375" style="161" customWidth="1"/>
    <col min="13587" max="13590" width="9.140625" style="161"/>
    <col min="13591" max="13591" width="5.5703125" style="161" customWidth="1"/>
    <col min="13592" max="13824" width="9.140625" style="161"/>
    <col min="13825" max="13826" width="0" style="161" hidden="1" customWidth="1"/>
    <col min="13827" max="13827" width="5.7109375" style="161" customWidth="1"/>
    <col min="13828" max="13828" width="0" style="161" hidden="1" customWidth="1"/>
    <col min="13829" max="13829" width="14.7109375" style="161" customWidth="1"/>
    <col min="13830" max="13830" width="72.7109375" style="161" customWidth="1"/>
    <col min="13831" max="13831" width="6.5703125" style="161" bestFit="1" customWidth="1"/>
    <col min="13832" max="13832" width="14.7109375" style="161" customWidth="1"/>
    <col min="13833" max="13833" width="12.7109375" style="161" customWidth="1"/>
    <col min="13834" max="13834" width="15.7109375" style="161" customWidth="1"/>
    <col min="13835" max="13841" width="0" style="161" hidden="1" customWidth="1"/>
    <col min="13842" max="13842" width="38.7109375" style="161" customWidth="1"/>
    <col min="13843" max="13846" width="9.140625" style="161"/>
    <col min="13847" max="13847" width="5.5703125" style="161" customWidth="1"/>
    <col min="13848" max="14080" width="9.140625" style="161"/>
    <col min="14081" max="14082" width="0" style="161" hidden="1" customWidth="1"/>
    <col min="14083" max="14083" width="5.7109375" style="161" customWidth="1"/>
    <col min="14084" max="14084" width="0" style="161" hidden="1" customWidth="1"/>
    <col min="14085" max="14085" width="14.7109375" style="161" customWidth="1"/>
    <col min="14086" max="14086" width="72.7109375" style="161" customWidth="1"/>
    <col min="14087" max="14087" width="6.5703125" style="161" bestFit="1" customWidth="1"/>
    <col min="14088" max="14088" width="14.7109375" style="161" customWidth="1"/>
    <col min="14089" max="14089" width="12.7109375" style="161" customWidth="1"/>
    <col min="14090" max="14090" width="15.7109375" style="161" customWidth="1"/>
    <col min="14091" max="14097" width="0" style="161" hidden="1" customWidth="1"/>
    <col min="14098" max="14098" width="38.7109375" style="161" customWidth="1"/>
    <col min="14099" max="14102" width="9.140625" style="161"/>
    <col min="14103" max="14103" width="5.5703125" style="161" customWidth="1"/>
    <col min="14104" max="14336" width="9.140625" style="161"/>
    <col min="14337" max="14338" width="0" style="161" hidden="1" customWidth="1"/>
    <col min="14339" max="14339" width="5.7109375" style="161" customWidth="1"/>
    <col min="14340" max="14340" width="0" style="161" hidden="1" customWidth="1"/>
    <col min="14341" max="14341" width="14.7109375" style="161" customWidth="1"/>
    <col min="14342" max="14342" width="72.7109375" style="161" customWidth="1"/>
    <col min="14343" max="14343" width="6.5703125" style="161" bestFit="1" customWidth="1"/>
    <col min="14344" max="14344" width="14.7109375" style="161" customWidth="1"/>
    <col min="14345" max="14345" width="12.7109375" style="161" customWidth="1"/>
    <col min="14346" max="14346" width="15.7109375" style="161" customWidth="1"/>
    <col min="14347" max="14353" width="0" style="161" hidden="1" customWidth="1"/>
    <col min="14354" max="14354" width="38.7109375" style="161" customWidth="1"/>
    <col min="14355" max="14358" width="9.140625" style="161"/>
    <col min="14359" max="14359" width="5.5703125" style="161" customWidth="1"/>
    <col min="14360" max="14592" width="9.140625" style="161"/>
    <col min="14593" max="14594" width="0" style="161" hidden="1" customWidth="1"/>
    <col min="14595" max="14595" width="5.7109375" style="161" customWidth="1"/>
    <col min="14596" max="14596" width="0" style="161" hidden="1" customWidth="1"/>
    <col min="14597" max="14597" width="14.7109375" style="161" customWidth="1"/>
    <col min="14598" max="14598" width="72.7109375" style="161" customWidth="1"/>
    <col min="14599" max="14599" width="6.5703125" style="161" bestFit="1" customWidth="1"/>
    <col min="14600" max="14600" width="14.7109375" style="161" customWidth="1"/>
    <col min="14601" max="14601" width="12.7109375" style="161" customWidth="1"/>
    <col min="14602" max="14602" width="15.7109375" style="161" customWidth="1"/>
    <col min="14603" max="14609" width="0" style="161" hidden="1" customWidth="1"/>
    <col min="14610" max="14610" width="38.7109375" style="161" customWidth="1"/>
    <col min="14611" max="14614" width="9.140625" style="161"/>
    <col min="14615" max="14615" width="5.5703125" style="161" customWidth="1"/>
    <col min="14616" max="14848" width="9.140625" style="161"/>
    <col min="14849" max="14850" width="0" style="161" hidden="1" customWidth="1"/>
    <col min="14851" max="14851" width="5.7109375" style="161" customWidth="1"/>
    <col min="14852" max="14852" width="0" style="161" hidden="1" customWidth="1"/>
    <col min="14853" max="14853" width="14.7109375" style="161" customWidth="1"/>
    <col min="14854" max="14854" width="72.7109375" style="161" customWidth="1"/>
    <col min="14855" max="14855" width="6.5703125" style="161" bestFit="1" customWidth="1"/>
    <col min="14856" max="14856" width="14.7109375" style="161" customWidth="1"/>
    <col min="14857" max="14857" width="12.7109375" style="161" customWidth="1"/>
    <col min="14858" max="14858" width="15.7109375" style="161" customWidth="1"/>
    <col min="14859" max="14865" width="0" style="161" hidden="1" customWidth="1"/>
    <col min="14866" max="14866" width="38.7109375" style="161" customWidth="1"/>
    <col min="14867" max="14870" width="9.140625" style="161"/>
    <col min="14871" max="14871" width="5.5703125" style="161" customWidth="1"/>
    <col min="14872" max="15104" width="9.140625" style="161"/>
    <col min="15105" max="15106" width="0" style="161" hidden="1" customWidth="1"/>
    <col min="15107" max="15107" width="5.7109375" style="161" customWidth="1"/>
    <col min="15108" max="15108" width="0" style="161" hidden="1" customWidth="1"/>
    <col min="15109" max="15109" width="14.7109375" style="161" customWidth="1"/>
    <col min="15110" max="15110" width="72.7109375" style="161" customWidth="1"/>
    <col min="15111" max="15111" width="6.5703125" style="161" bestFit="1" customWidth="1"/>
    <col min="15112" max="15112" width="14.7109375" style="161" customWidth="1"/>
    <col min="15113" max="15113" width="12.7109375" style="161" customWidth="1"/>
    <col min="15114" max="15114" width="15.7109375" style="161" customWidth="1"/>
    <col min="15115" max="15121" width="0" style="161" hidden="1" customWidth="1"/>
    <col min="15122" max="15122" width="38.7109375" style="161" customWidth="1"/>
    <col min="15123" max="15126" width="9.140625" style="161"/>
    <col min="15127" max="15127" width="5.5703125" style="161" customWidth="1"/>
    <col min="15128" max="15360" width="9.140625" style="161"/>
    <col min="15361" max="15362" width="0" style="161" hidden="1" customWidth="1"/>
    <col min="15363" max="15363" width="5.7109375" style="161" customWidth="1"/>
    <col min="15364" max="15364" width="0" style="161" hidden="1" customWidth="1"/>
    <col min="15365" max="15365" width="14.7109375" style="161" customWidth="1"/>
    <col min="15366" max="15366" width="72.7109375" style="161" customWidth="1"/>
    <col min="15367" max="15367" width="6.5703125" style="161" bestFit="1" customWidth="1"/>
    <col min="15368" max="15368" width="14.7109375" style="161" customWidth="1"/>
    <col min="15369" max="15369" width="12.7109375" style="161" customWidth="1"/>
    <col min="15370" max="15370" width="15.7109375" style="161" customWidth="1"/>
    <col min="15371" max="15377" width="0" style="161" hidden="1" customWidth="1"/>
    <col min="15378" max="15378" width="38.7109375" style="161" customWidth="1"/>
    <col min="15379" max="15382" width="9.140625" style="161"/>
    <col min="15383" max="15383" width="5.5703125" style="161" customWidth="1"/>
    <col min="15384" max="15616" width="9.140625" style="161"/>
    <col min="15617" max="15618" width="0" style="161" hidden="1" customWidth="1"/>
    <col min="15619" max="15619" width="5.7109375" style="161" customWidth="1"/>
    <col min="15620" max="15620" width="0" style="161" hidden="1" customWidth="1"/>
    <col min="15621" max="15621" width="14.7109375" style="161" customWidth="1"/>
    <col min="15622" max="15622" width="72.7109375" style="161" customWidth="1"/>
    <col min="15623" max="15623" width="6.5703125" style="161" bestFit="1" customWidth="1"/>
    <col min="15624" max="15624" width="14.7109375" style="161" customWidth="1"/>
    <col min="15625" max="15625" width="12.7109375" style="161" customWidth="1"/>
    <col min="15626" max="15626" width="15.7109375" style="161" customWidth="1"/>
    <col min="15627" max="15633" width="0" style="161" hidden="1" customWidth="1"/>
    <col min="15634" max="15634" width="38.7109375" style="161" customWidth="1"/>
    <col min="15635" max="15638" width="9.140625" style="161"/>
    <col min="15639" max="15639" width="5.5703125" style="161" customWidth="1"/>
    <col min="15640" max="15872" width="9.140625" style="161"/>
    <col min="15873" max="15874" width="0" style="161" hidden="1" customWidth="1"/>
    <col min="15875" max="15875" width="5.7109375" style="161" customWidth="1"/>
    <col min="15876" max="15876" width="0" style="161" hidden="1" customWidth="1"/>
    <col min="15877" max="15877" width="14.7109375" style="161" customWidth="1"/>
    <col min="15878" max="15878" width="72.7109375" style="161" customWidth="1"/>
    <col min="15879" max="15879" width="6.5703125" style="161" bestFit="1" customWidth="1"/>
    <col min="15880" max="15880" width="14.7109375" style="161" customWidth="1"/>
    <col min="15881" max="15881" width="12.7109375" style="161" customWidth="1"/>
    <col min="15882" max="15882" width="15.7109375" style="161" customWidth="1"/>
    <col min="15883" max="15889" width="0" style="161" hidden="1" customWidth="1"/>
    <col min="15890" max="15890" width="38.7109375" style="161" customWidth="1"/>
    <col min="15891" max="15894" width="9.140625" style="161"/>
    <col min="15895" max="15895" width="5.5703125" style="161" customWidth="1"/>
    <col min="15896" max="16128" width="9.140625" style="161"/>
    <col min="16129" max="16130" width="0" style="161" hidden="1" customWidth="1"/>
    <col min="16131" max="16131" width="5.7109375" style="161" customWidth="1"/>
    <col min="16132" max="16132" width="0" style="161" hidden="1" customWidth="1"/>
    <col min="16133" max="16133" width="14.7109375" style="161" customWidth="1"/>
    <col min="16134" max="16134" width="72.7109375" style="161" customWidth="1"/>
    <col min="16135" max="16135" width="6.5703125" style="161" bestFit="1" customWidth="1"/>
    <col min="16136" max="16136" width="14.7109375" style="161" customWidth="1"/>
    <col min="16137" max="16137" width="12.7109375" style="161" customWidth="1"/>
    <col min="16138" max="16138" width="15.7109375" style="161" customWidth="1"/>
    <col min="16139" max="16145" width="0" style="161" hidden="1" customWidth="1"/>
    <col min="16146" max="16146" width="38.7109375" style="161" customWidth="1"/>
    <col min="16147" max="16150" width="9.140625" style="161"/>
    <col min="16151" max="16151" width="5.5703125" style="161" customWidth="1"/>
    <col min="16152" max="16384" width="9.140625" style="161"/>
  </cols>
  <sheetData>
    <row r="1" spans="1:22" ht="15.75">
      <c r="F1" s="162"/>
    </row>
    <row r="2" spans="1:22" ht="18">
      <c r="F2" s="347" t="s">
        <v>2280</v>
      </c>
      <c r="G2" s="347"/>
      <c r="H2" s="347"/>
      <c r="I2" s="347"/>
      <c r="J2" s="347"/>
    </row>
    <row r="3" spans="1:22" ht="15.75">
      <c r="F3" s="348" t="s">
        <v>2281</v>
      </c>
      <c r="G3" s="348"/>
      <c r="H3" s="348"/>
      <c r="I3" s="348"/>
      <c r="J3" s="348"/>
    </row>
    <row r="4" spans="1:22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S4" s="168"/>
      <c r="V4" s="169"/>
    </row>
    <row r="5" spans="1:22" ht="7.5" customHeight="1">
      <c r="A5" s="170"/>
      <c r="B5" s="171"/>
      <c r="C5" s="163"/>
      <c r="D5" s="172"/>
      <c r="E5" s="164"/>
      <c r="F5" s="164"/>
      <c r="G5" s="164"/>
      <c r="H5" s="165"/>
      <c r="I5" s="166"/>
      <c r="J5" s="167"/>
      <c r="K5" s="173"/>
      <c r="L5" s="173"/>
      <c r="M5" s="173"/>
      <c r="N5" s="173"/>
      <c r="O5" s="174"/>
      <c r="P5" s="174"/>
      <c r="Q5" s="174"/>
      <c r="R5" s="175"/>
    </row>
    <row r="6" spans="1:22" ht="11.25">
      <c r="A6" s="176"/>
      <c r="B6" s="177"/>
      <c r="C6" s="177" t="s">
        <v>2</v>
      </c>
      <c r="D6" s="178" t="s">
        <v>3</v>
      </c>
      <c r="E6" s="178" t="s">
        <v>4</v>
      </c>
      <c r="F6" s="178" t="s">
        <v>1</v>
      </c>
      <c r="G6" s="178" t="s">
        <v>5</v>
      </c>
      <c r="H6" s="179" t="s">
        <v>6</v>
      </c>
      <c r="I6" s="180" t="s">
        <v>15</v>
      </c>
      <c r="J6" s="181" t="s">
        <v>7</v>
      </c>
      <c r="K6" s="179" t="s">
        <v>8</v>
      </c>
      <c r="L6" s="179" t="s">
        <v>9</v>
      </c>
      <c r="M6" s="179" t="s">
        <v>10</v>
      </c>
      <c r="N6" s="179" t="s">
        <v>11</v>
      </c>
      <c r="O6" s="181" t="s">
        <v>12</v>
      </c>
      <c r="P6" s="181" t="s">
        <v>0</v>
      </c>
      <c r="Q6" s="181" t="s">
        <v>13</v>
      </c>
      <c r="R6" s="170"/>
      <c r="S6" s="175"/>
    </row>
    <row r="7" spans="1:22" ht="7.5" customHeight="1">
      <c r="B7" s="163"/>
      <c r="C7" s="163"/>
      <c r="D7" s="164"/>
      <c r="E7" s="164"/>
      <c r="F7" s="164"/>
      <c r="G7" s="164"/>
      <c r="H7" s="165"/>
      <c r="I7" s="166"/>
      <c r="J7" s="167"/>
      <c r="K7" s="165"/>
      <c r="L7" s="165"/>
      <c r="M7" s="165"/>
      <c r="N7" s="165"/>
      <c r="O7" s="167"/>
      <c r="P7" s="167"/>
      <c r="Q7" s="167"/>
      <c r="R7" s="175"/>
    </row>
    <row r="8" spans="1:22" ht="15.75">
      <c r="A8" s="182" t="s">
        <v>16</v>
      </c>
      <c r="B8" s="183">
        <v>1</v>
      </c>
      <c r="C8" s="184"/>
      <c r="D8" s="185" t="s">
        <v>76</v>
      </c>
      <c r="E8" s="185"/>
      <c r="F8" s="186" t="s">
        <v>2279</v>
      </c>
      <c r="G8" s="187"/>
      <c r="H8" s="188"/>
      <c r="I8" s="189"/>
      <c r="J8" s="190">
        <f>SUBTOTAL(9,J9:J41)</f>
        <v>0</v>
      </c>
      <c r="K8" s="191"/>
      <c r="L8" s="192">
        <f>SUBTOTAL(9,L9:L41)</f>
        <v>0</v>
      </c>
      <c r="M8" s="191"/>
      <c r="N8" s="192">
        <f>SUBTOTAL(9,N9:N41)</f>
        <v>0</v>
      </c>
      <c r="O8" s="193"/>
      <c r="P8" s="194">
        <f>SUBTOTAL(9,P9:P41)</f>
        <v>0</v>
      </c>
      <c r="Q8" s="194">
        <f>SUBTOTAL(9,Q9:Q41)</f>
        <v>0</v>
      </c>
      <c r="R8" s="170"/>
      <c r="S8" s="175"/>
      <c r="T8" s="175"/>
    </row>
    <row r="9" spans="1:22" ht="15" outlineLevel="1">
      <c r="A9" s="195" t="s">
        <v>17</v>
      </c>
      <c r="B9" s="196">
        <v>2</v>
      </c>
      <c r="C9" s="197"/>
      <c r="D9" s="198" t="s">
        <v>77</v>
      </c>
      <c r="E9" s="198"/>
      <c r="F9" s="199" t="s">
        <v>2734</v>
      </c>
      <c r="G9" s="200"/>
      <c r="H9" s="201"/>
      <c r="I9" s="202"/>
      <c r="J9" s="203">
        <f>SUBTOTAL(9,J11:J40)</f>
        <v>0</v>
      </c>
      <c r="K9" s="204"/>
      <c r="L9" s="205">
        <f>SUBTOTAL(9,L11:L40)</f>
        <v>0</v>
      </c>
      <c r="M9" s="204"/>
      <c r="N9" s="205">
        <f>SUBTOTAL(9,N11:N40)</f>
        <v>0</v>
      </c>
      <c r="O9" s="206"/>
      <c r="P9" s="207">
        <f>SUBTOTAL(9,P11:P40)</f>
        <v>0</v>
      </c>
      <c r="Q9" s="207">
        <f>SUBTOTAL(9,Q11:Q40)</f>
        <v>0</v>
      </c>
      <c r="R9" s="170"/>
      <c r="S9" s="175"/>
      <c r="T9" s="175"/>
    </row>
    <row r="10" spans="1:22" ht="12" outlineLevel="1">
      <c r="A10" s="195"/>
      <c r="B10" s="196"/>
      <c r="C10" s="197"/>
      <c r="D10" s="198"/>
      <c r="E10" s="198"/>
      <c r="F10" s="208"/>
      <c r="G10" s="198"/>
      <c r="H10" s="204"/>
      <c r="I10" s="209"/>
      <c r="J10" s="207"/>
      <c r="K10" s="204"/>
      <c r="L10" s="205"/>
      <c r="M10" s="204"/>
      <c r="N10" s="205"/>
      <c r="O10" s="206"/>
      <c r="P10" s="207"/>
      <c r="Q10" s="207"/>
      <c r="R10" s="170"/>
      <c r="S10" s="175"/>
      <c r="T10" s="175"/>
    </row>
    <row r="11" spans="1:22" ht="12" outlineLevel="2">
      <c r="A11" s="210" t="s">
        <v>18</v>
      </c>
      <c r="B11" s="211">
        <v>3</v>
      </c>
      <c r="C11" s="184"/>
      <c r="D11" s="185" t="s">
        <v>78</v>
      </c>
      <c r="E11" s="185"/>
      <c r="F11" s="212" t="s">
        <v>2735</v>
      </c>
      <c r="G11" s="185"/>
      <c r="H11" s="191"/>
      <c r="I11" s="213"/>
      <c r="J11" s="194">
        <f>SUBTOTAL(9,J12:J39)</f>
        <v>0</v>
      </c>
      <c r="K11" s="214"/>
      <c r="L11" s="215">
        <f>SUBTOTAL(9,L12:L39)</f>
        <v>0</v>
      </c>
      <c r="M11" s="214"/>
      <c r="N11" s="215">
        <f>SUBTOTAL(9,N12:N39)</f>
        <v>0</v>
      </c>
      <c r="O11" s="216"/>
      <c r="P11" s="217">
        <f>SUBTOTAL(9,P12:P39)</f>
        <v>0</v>
      </c>
      <c r="Q11" s="217">
        <f>SUBTOTAL(9,Q12:Q39)</f>
        <v>0</v>
      </c>
      <c r="R11" s="170"/>
      <c r="S11" s="175"/>
      <c r="T11" s="175"/>
    </row>
    <row r="12" spans="1:22" ht="48" outlineLevel="3">
      <c r="A12" s="218"/>
      <c r="B12" s="219"/>
      <c r="C12" s="220">
        <v>1</v>
      </c>
      <c r="D12" s="221" t="s">
        <v>79</v>
      </c>
      <c r="E12" s="249" t="s">
        <v>2736</v>
      </c>
      <c r="F12" s="223" t="s">
        <v>2737</v>
      </c>
      <c r="G12" s="221" t="s">
        <v>2738</v>
      </c>
      <c r="H12" s="224">
        <v>1</v>
      </c>
      <c r="I12" s="225"/>
      <c r="J12" s="226">
        <f t="shared" ref="J12:J38" si="0">H12*I12</f>
        <v>0</v>
      </c>
      <c r="K12" s="227"/>
      <c r="L12" s="227">
        <f>H12*K12</f>
        <v>0</v>
      </c>
      <c r="M12" s="227"/>
      <c r="N12" s="227">
        <f>H12*M12</f>
        <v>0</v>
      </c>
      <c r="O12" s="228">
        <v>21</v>
      </c>
      <c r="P12" s="228">
        <f>J12*(O12/100)</f>
        <v>0</v>
      </c>
      <c r="Q12" s="228">
        <f>J12+P12</f>
        <v>0</v>
      </c>
      <c r="R12" s="175"/>
      <c r="S12" s="175"/>
      <c r="T12" s="175"/>
    </row>
    <row r="13" spans="1:22" ht="48" outlineLevel="3">
      <c r="A13" s="218"/>
      <c r="B13" s="219"/>
      <c r="C13" s="220">
        <v>2</v>
      </c>
      <c r="D13" s="221" t="s">
        <v>79</v>
      </c>
      <c r="E13" s="249" t="s">
        <v>2736</v>
      </c>
      <c r="F13" s="223" t="s">
        <v>2739</v>
      </c>
      <c r="G13" s="221" t="s">
        <v>2738</v>
      </c>
      <c r="H13" s="224">
        <v>1</v>
      </c>
      <c r="I13" s="225"/>
      <c r="J13" s="226">
        <f t="shared" si="0"/>
        <v>0</v>
      </c>
      <c r="K13" s="227"/>
      <c r="L13" s="227">
        <f>H13*K13</f>
        <v>0</v>
      </c>
      <c r="M13" s="227"/>
      <c r="N13" s="227">
        <f>H13*M13</f>
        <v>0</v>
      </c>
      <c r="O13" s="228">
        <v>21</v>
      </c>
      <c r="P13" s="228">
        <f>J13*(O13/100)</f>
        <v>0</v>
      </c>
      <c r="Q13" s="228">
        <f>J13+P13</f>
        <v>0</v>
      </c>
      <c r="R13" s="175"/>
      <c r="S13" s="175"/>
      <c r="T13" s="175"/>
    </row>
    <row r="14" spans="1:22" ht="60" outlineLevel="3">
      <c r="A14" s="218"/>
      <c r="B14" s="219"/>
      <c r="C14" s="220">
        <v>3</v>
      </c>
      <c r="D14" s="221"/>
      <c r="E14" s="249" t="s">
        <v>2736</v>
      </c>
      <c r="F14" s="223" t="s">
        <v>2740</v>
      </c>
      <c r="G14" s="221" t="s">
        <v>2738</v>
      </c>
      <c r="H14" s="224">
        <v>4</v>
      </c>
      <c r="I14" s="225"/>
      <c r="J14" s="226">
        <f t="shared" si="0"/>
        <v>0</v>
      </c>
      <c r="K14" s="227"/>
      <c r="L14" s="227"/>
      <c r="M14" s="227"/>
      <c r="N14" s="227"/>
      <c r="O14" s="228"/>
      <c r="P14" s="228"/>
      <c r="Q14" s="228"/>
      <c r="R14" s="175"/>
      <c r="S14" s="175"/>
      <c r="T14" s="175"/>
    </row>
    <row r="15" spans="1:22" ht="12" outlineLevel="3">
      <c r="A15" s="218"/>
      <c r="B15" s="219"/>
      <c r="C15" s="220">
        <v>4</v>
      </c>
      <c r="D15" s="221"/>
      <c r="E15" s="249" t="s">
        <v>2736</v>
      </c>
      <c r="F15" s="223" t="s">
        <v>2741</v>
      </c>
      <c r="G15" s="221" t="s">
        <v>2738</v>
      </c>
      <c r="H15" s="224">
        <v>4</v>
      </c>
      <c r="I15" s="225"/>
      <c r="J15" s="226">
        <f t="shared" si="0"/>
        <v>0</v>
      </c>
      <c r="K15" s="227"/>
      <c r="L15" s="227"/>
      <c r="M15" s="227"/>
      <c r="N15" s="227"/>
      <c r="O15" s="228"/>
      <c r="P15" s="228"/>
      <c r="Q15" s="228"/>
      <c r="R15" s="175"/>
      <c r="S15" s="175"/>
      <c r="T15" s="175"/>
    </row>
    <row r="16" spans="1:22" ht="60" outlineLevel="3">
      <c r="A16" s="218"/>
      <c r="B16" s="219"/>
      <c r="C16" s="220">
        <v>5</v>
      </c>
      <c r="D16" s="221"/>
      <c r="E16" s="249" t="s">
        <v>2736</v>
      </c>
      <c r="F16" s="223" t="s">
        <v>2742</v>
      </c>
      <c r="G16" s="221" t="s">
        <v>2738</v>
      </c>
      <c r="H16" s="224">
        <v>6</v>
      </c>
      <c r="I16" s="225"/>
      <c r="J16" s="226">
        <f t="shared" si="0"/>
        <v>0</v>
      </c>
      <c r="K16" s="227"/>
      <c r="L16" s="227"/>
      <c r="M16" s="227"/>
      <c r="N16" s="227"/>
      <c r="O16" s="228"/>
      <c r="P16" s="228"/>
      <c r="Q16" s="228"/>
      <c r="R16" s="175"/>
      <c r="S16" s="175"/>
      <c r="T16" s="175"/>
    </row>
    <row r="17" spans="1:20" ht="12" outlineLevel="3">
      <c r="A17" s="218"/>
      <c r="B17" s="219"/>
      <c r="C17" s="220">
        <v>6</v>
      </c>
      <c r="D17" s="221"/>
      <c r="E17" s="249" t="s">
        <v>2736</v>
      </c>
      <c r="F17" s="223" t="s">
        <v>2743</v>
      </c>
      <c r="G17" s="221" t="s">
        <v>2738</v>
      </c>
      <c r="H17" s="224">
        <v>6</v>
      </c>
      <c r="I17" s="225"/>
      <c r="J17" s="226">
        <f t="shared" si="0"/>
        <v>0</v>
      </c>
      <c r="K17" s="227"/>
      <c r="L17" s="227"/>
      <c r="M17" s="227"/>
      <c r="N17" s="227"/>
      <c r="O17" s="228"/>
      <c r="P17" s="228"/>
      <c r="Q17" s="228"/>
      <c r="R17" s="175"/>
      <c r="S17" s="175"/>
      <c r="T17" s="175"/>
    </row>
    <row r="18" spans="1:20" ht="12" outlineLevel="3">
      <c r="A18" s="218"/>
      <c r="B18" s="219"/>
      <c r="C18" s="220">
        <v>7</v>
      </c>
      <c r="D18" s="221"/>
      <c r="E18" s="249" t="s">
        <v>2736</v>
      </c>
      <c r="F18" s="223" t="s">
        <v>2825</v>
      </c>
      <c r="G18" s="221" t="s">
        <v>2744</v>
      </c>
      <c r="H18" s="224">
        <v>10</v>
      </c>
      <c r="I18" s="225"/>
      <c r="J18" s="226">
        <f t="shared" si="0"/>
        <v>0</v>
      </c>
      <c r="K18" s="227"/>
      <c r="L18" s="227"/>
      <c r="M18" s="227"/>
      <c r="N18" s="227"/>
      <c r="O18" s="228"/>
      <c r="P18" s="228"/>
      <c r="Q18" s="228"/>
      <c r="R18" s="175"/>
      <c r="S18" s="175"/>
      <c r="T18" s="175"/>
    </row>
    <row r="19" spans="1:20" ht="12" outlineLevel="3">
      <c r="A19" s="218"/>
      <c r="B19" s="219"/>
      <c r="C19" s="220">
        <v>8</v>
      </c>
      <c r="D19" s="221"/>
      <c r="E19" s="249" t="s">
        <v>2736</v>
      </c>
      <c r="F19" s="223" t="s">
        <v>2745</v>
      </c>
      <c r="G19" s="221" t="s">
        <v>176</v>
      </c>
      <c r="H19" s="224">
        <v>100</v>
      </c>
      <c r="I19" s="225"/>
      <c r="J19" s="226">
        <f t="shared" si="0"/>
        <v>0</v>
      </c>
      <c r="K19" s="227"/>
      <c r="L19" s="227"/>
      <c r="M19" s="227"/>
      <c r="N19" s="227"/>
      <c r="O19" s="228"/>
      <c r="P19" s="228"/>
      <c r="Q19" s="228"/>
      <c r="R19" s="175"/>
      <c r="S19" s="175"/>
      <c r="T19" s="175"/>
    </row>
    <row r="20" spans="1:20" ht="24" outlineLevel="3">
      <c r="A20" s="218"/>
      <c r="B20" s="219"/>
      <c r="C20" s="220">
        <v>9</v>
      </c>
      <c r="D20" s="221"/>
      <c r="E20" s="249" t="s">
        <v>2746</v>
      </c>
      <c r="F20" s="223" t="s">
        <v>2747</v>
      </c>
      <c r="G20" s="221" t="s">
        <v>176</v>
      </c>
      <c r="H20" s="224">
        <v>50</v>
      </c>
      <c r="I20" s="225"/>
      <c r="J20" s="226">
        <f t="shared" si="0"/>
        <v>0</v>
      </c>
      <c r="K20" s="227"/>
      <c r="L20" s="227"/>
      <c r="M20" s="227"/>
      <c r="N20" s="227"/>
      <c r="O20" s="228"/>
      <c r="P20" s="228"/>
      <c r="Q20" s="228"/>
      <c r="R20" s="175"/>
      <c r="S20" s="175"/>
      <c r="T20" s="175"/>
    </row>
    <row r="21" spans="1:20" ht="24" outlineLevel="3">
      <c r="A21" s="218"/>
      <c r="B21" s="219"/>
      <c r="C21" s="220">
        <v>10</v>
      </c>
      <c r="D21" s="221"/>
      <c r="E21" s="249" t="s">
        <v>2746</v>
      </c>
      <c r="F21" s="223" t="s">
        <v>2748</v>
      </c>
      <c r="G21" s="221" t="s">
        <v>2738</v>
      </c>
      <c r="H21" s="224">
        <v>1</v>
      </c>
      <c r="I21" s="225"/>
      <c r="J21" s="226">
        <f t="shared" si="0"/>
        <v>0</v>
      </c>
      <c r="K21" s="227"/>
      <c r="L21" s="227"/>
      <c r="M21" s="227"/>
      <c r="N21" s="227"/>
      <c r="O21" s="228"/>
      <c r="P21" s="228"/>
      <c r="Q21" s="228"/>
      <c r="R21" s="175"/>
      <c r="S21" s="175"/>
      <c r="T21" s="175"/>
    </row>
    <row r="22" spans="1:20" ht="24" outlineLevel="3">
      <c r="A22" s="218"/>
      <c r="B22" s="219"/>
      <c r="C22" s="220">
        <v>11</v>
      </c>
      <c r="D22" s="221"/>
      <c r="E22" s="249" t="s">
        <v>2746</v>
      </c>
      <c r="F22" s="223" t="s">
        <v>2749</v>
      </c>
      <c r="G22" s="221" t="s">
        <v>2738</v>
      </c>
      <c r="H22" s="224">
        <v>1</v>
      </c>
      <c r="I22" s="225"/>
      <c r="J22" s="226">
        <f t="shared" si="0"/>
        <v>0</v>
      </c>
      <c r="K22" s="227"/>
      <c r="L22" s="227"/>
      <c r="M22" s="227"/>
      <c r="N22" s="227"/>
      <c r="O22" s="228"/>
      <c r="P22" s="228"/>
      <c r="Q22" s="228"/>
      <c r="R22" s="175"/>
      <c r="S22" s="175"/>
      <c r="T22" s="175"/>
    </row>
    <row r="23" spans="1:20" ht="36" outlineLevel="3">
      <c r="A23" s="218"/>
      <c r="B23" s="219"/>
      <c r="C23" s="220">
        <v>12</v>
      </c>
      <c r="D23" s="221"/>
      <c r="E23" s="249" t="s">
        <v>2750</v>
      </c>
      <c r="F23" s="223" t="s">
        <v>2751</v>
      </c>
      <c r="G23" s="221" t="s">
        <v>2738</v>
      </c>
      <c r="H23" s="224">
        <v>1</v>
      </c>
      <c r="I23" s="225"/>
      <c r="J23" s="226">
        <f t="shared" si="0"/>
        <v>0</v>
      </c>
      <c r="K23" s="227"/>
      <c r="L23" s="227"/>
      <c r="M23" s="227"/>
      <c r="N23" s="227"/>
      <c r="O23" s="228"/>
      <c r="P23" s="228"/>
      <c r="Q23" s="228"/>
      <c r="R23" s="175"/>
      <c r="S23" s="175"/>
      <c r="T23" s="175"/>
    </row>
    <row r="24" spans="1:20" ht="36" outlineLevel="3">
      <c r="A24" s="218"/>
      <c r="B24" s="219"/>
      <c r="C24" s="220">
        <v>13</v>
      </c>
      <c r="D24" s="221"/>
      <c r="E24" s="249" t="s">
        <v>2750</v>
      </c>
      <c r="F24" s="223" t="s">
        <v>2752</v>
      </c>
      <c r="G24" s="221" t="s">
        <v>2738</v>
      </c>
      <c r="H24" s="224">
        <v>1</v>
      </c>
      <c r="I24" s="225"/>
      <c r="J24" s="226">
        <f t="shared" si="0"/>
        <v>0</v>
      </c>
      <c r="K24" s="227"/>
      <c r="L24" s="227"/>
      <c r="M24" s="227"/>
      <c r="N24" s="227"/>
      <c r="O24" s="228"/>
      <c r="P24" s="228"/>
      <c r="Q24" s="228"/>
      <c r="R24" s="175"/>
      <c r="S24" s="175"/>
      <c r="T24" s="175"/>
    </row>
    <row r="25" spans="1:20" ht="12" outlineLevel="3">
      <c r="A25" s="218"/>
      <c r="B25" s="219"/>
      <c r="C25" s="220">
        <v>14</v>
      </c>
      <c r="D25" s="221"/>
      <c r="E25" s="249" t="s">
        <v>2753</v>
      </c>
      <c r="F25" s="223" t="s">
        <v>2826</v>
      </c>
      <c r="G25" s="221" t="s">
        <v>2738</v>
      </c>
      <c r="H25" s="224">
        <v>1</v>
      </c>
      <c r="I25" s="225"/>
      <c r="J25" s="226">
        <f t="shared" si="0"/>
        <v>0</v>
      </c>
      <c r="K25" s="227"/>
      <c r="L25" s="227"/>
      <c r="M25" s="227"/>
      <c r="N25" s="227"/>
      <c r="O25" s="228"/>
      <c r="P25" s="228"/>
      <c r="Q25" s="228"/>
      <c r="R25" s="175"/>
      <c r="S25" s="175"/>
      <c r="T25" s="175"/>
    </row>
    <row r="26" spans="1:20" ht="12" outlineLevel="3">
      <c r="A26" s="218"/>
      <c r="B26" s="219"/>
      <c r="C26" s="220">
        <v>15</v>
      </c>
      <c r="D26" s="221"/>
      <c r="E26" s="249" t="s">
        <v>2753</v>
      </c>
      <c r="F26" s="223" t="s">
        <v>2754</v>
      </c>
      <c r="G26" s="221" t="s">
        <v>2738</v>
      </c>
      <c r="H26" s="224">
        <v>1</v>
      </c>
      <c r="I26" s="225"/>
      <c r="J26" s="226">
        <f t="shared" si="0"/>
        <v>0</v>
      </c>
      <c r="K26" s="227"/>
      <c r="L26" s="227"/>
      <c r="M26" s="227"/>
      <c r="N26" s="227"/>
      <c r="O26" s="228"/>
      <c r="P26" s="228"/>
      <c r="Q26" s="228"/>
      <c r="R26" s="175"/>
      <c r="S26" s="175"/>
      <c r="T26" s="175"/>
    </row>
    <row r="27" spans="1:20" ht="12" outlineLevel="3">
      <c r="A27" s="218"/>
      <c r="B27" s="219"/>
      <c r="C27" s="220">
        <v>16</v>
      </c>
      <c r="D27" s="221"/>
      <c r="E27" s="249" t="s">
        <v>2753</v>
      </c>
      <c r="F27" s="223" t="s">
        <v>2755</v>
      </c>
      <c r="G27" s="221" t="s">
        <v>2738</v>
      </c>
      <c r="H27" s="224">
        <v>1</v>
      </c>
      <c r="I27" s="225"/>
      <c r="J27" s="226">
        <f t="shared" si="0"/>
        <v>0</v>
      </c>
      <c r="K27" s="227"/>
      <c r="L27" s="227"/>
      <c r="M27" s="227"/>
      <c r="N27" s="227"/>
      <c r="O27" s="228"/>
      <c r="P27" s="228"/>
      <c r="Q27" s="228"/>
      <c r="R27" s="175"/>
      <c r="S27" s="175"/>
      <c r="T27" s="175"/>
    </row>
    <row r="28" spans="1:20" ht="12" outlineLevel="3">
      <c r="A28" s="218"/>
      <c r="B28" s="219"/>
      <c r="C28" s="220">
        <v>17</v>
      </c>
      <c r="D28" s="221"/>
      <c r="E28" s="249" t="s">
        <v>2753</v>
      </c>
      <c r="F28" s="223" t="s">
        <v>2756</v>
      </c>
      <c r="G28" s="221" t="s">
        <v>2738</v>
      </c>
      <c r="H28" s="224">
        <v>1</v>
      </c>
      <c r="I28" s="225"/>
      <c r="J28" s="226">
        <f t="shared" si="0"/>
        <v>0</v>
      </c>
      <c r="K28" s="227"/>
      <c r="L28" s="227"/>
      <c r="M28" s="227"/>
      <c r="N28" s="227"/>
      <c r="O28" s="228"/>
      <c r="P28" s="228"/>
      <c r="Q28" s="228"/>
      <c r="R28" s="175"/>
      <c r="S28" s="175"/>
      <c r="T28" s="175"/>
    </row>
    <row r="29" spans="1:20" ht="12" outlineLevel="3">
      <c r="A29" s="218"/>
      <c r="B29" s="219"/>
      <c r="C29" s="220">
        <v>18</v>
      </c>
      <c r="D29" s="221"/>
      <c r="E29" s="249" t="s">
        <v>2757</v>
      </c>
      <c r="F29" s="223" t="s">
        <v>2758</v>
      </c>
      <c r="G29" s="221" t="s">
        <v>2738</v>
      </c>
      <c r="H29" s="224">
        <v>1</v>
      </c>
      <c r="I29" s="225"/>
      <c r="J29" s="226">
        <f t="shared" si="0"/>
        <v>0</v>
      </c>
      <c r="K29" s="227"/>
      <c r="L29" s="227"/>
      <c r="M29" s="227"/>
      <c r="N29" s="227"/>
      <c r="O29" s="228"/>
      <c r="P29" s="228"/>
      <c r="Q29" s="228"/>
      <c r="R29" s="175"/>
      <c r="S29" s="175"/>
      <c r="T29" s="175"/>
    </row>
    <row r="30" spans="1:20" ht="12" outlineLevel="3">
      <c r="A30" s="218"/>
      <c r="B30" s="219"/>
      <c r="C30" s="220">
        <v>19</v>
      </c>
      <c r="D30" s="221"/>
      <c r="E30" s="249" t="s">
        <v>2757</v>
      </c>
      <c r="F30" s="223" t="s">
        <v>2759</v>
      </c>
      <c r="G30" s="221" t="s">
        <v>2738</v>
      </c>
      <c r="H30" s="224">
        <v>1</v>
      </c>
      <c r="I30" s="225"/>
      <c r="J30" s="226">
        <f t="shared" si="0"/>
        <v>0</v>
      </c>
      <c r="K30" s="227"/>
      <c r="L30" s="227"/>
      <c r="M30" s="227"/>
      <c r="N30" s="227"/>
      <c r="O30" s="228"/>
      <c r="P30" s="228"/>
      <c r="Q30" s="228"/>
      <c r="R30" s="175"/>
      <c r="S30" s="175"/>
      <c r="T30" s="175"/>
    </row>
    <row r="31" spans="1:20" ht="12" outlineLevel="3">
      <c r="A31" s="218"/>
      <c r="B31" s="219"/>
      <c r="C31" s="220">
        <v>20</v>
      </c>
      <c r="D31" s="221"/>
      <c r="E31" s="249" t="s">
        <v>2757</v>
      </c>
      <c r="F31" s="223" t="s">
        <v>2760</v>
      </c>
      <c r="G31" s="221" t="s">
        <v>2738</v>
      </c>
      <c r="H31" s="224">
        <v>1</v>
      </c>
      <c r="I31" s="225"/>
      <c r="J31" s="226">
        <f t="shared" si="0"/>
        <v>0</v>
      </c>
      <c r="K31" s="227"/>
      <c r="L31" s="227"/>
      <c r="M31" s="227"/>
      <c r="N31" s="227"/>
      <c r="O31" s="228"/>
      <c r="P31" s="228"/>
      <c r="Q31" s="228"/>
      <c r="R31" s="175"/>
      <c r="S31" s="175"/>
      <c r="T31" s="175"/>
    </row>
    <row r="32" spans="1:20" ht="12" outlineLevel="3">
      <c r="A32" s="218"/>
      <c r="B32" s="219"/>
      <c r="C32" s="220">
        <v>21</v>
      </c>
      <c r="D32" s="221"/>
      <c r="E32" s="249" t="s">
        <v>2757</v>
      </c>
      <c r="F32" s="223" t="s">
        <v>2761</v>
      </c>
      <c r="G32" s="221" t="s">
        <v>2738</v>
      </c>
      <c r="H32" s="224">
        <v>1</v>
      </c>
      <c r="I32" s="225"/>
      <c r="J32" s="226">
        <f t="shared" si="0"/>
        <v>0</v>
      </c>
      <c r="K32" s="227"/>
      <c r="L32" s="227"/>
      <c r="M32" s="227"/>
      <c r="N32" s="227"/>
      <c r="O32" s="228"/>
      <c r="P32" s="228"/>
      <c r="Q32" s="228"/>
      <c r="R32" s="175"/>
      <c r="S32" s="175"/>
      <c r="T32" s="175"/>
    </row>
    <row r="33" spans="1:20" ht="12" outlineLevel="3">
      <c r="A33" s="218"/>
      <c r="B33" s="219"/>
      <c r="C33" s="220">
        <v>22</v>
      </c>
      <c r="D33" s="221"/>
      <c r="E33" s="249" t="s">
        <v>2757</v>
      </c>
      <c r="F33" s="223" t="s">
        <v>2762</v>
      </c>
      <c r="G33" s="221" t="s">
        <v>2738</v>
      </c>
      <c r="H33" s="224">
        <v>1</v>
      </c>
      <c r="I33" s="225"/>
      <c r="J33" s="226">
        <f t="shared" si="0"/>
        <v>0</v>
      </c>
      <c r="K33" s="227"/>
      <c r="L33" s="227"/>
      <c r="M33" s="227"/>
      <c r="N33" s="227"/>
      <c r="O33" s="228"/>
      <c r="P33" s="228"/>
      <c r="Q33" s="228"/>
      <c r="R33" s="175"/>
      <c r="S33" s="175"/>
      <c r="T33" s="175"/>
    </row>
    <row r="34" spans="1:20" ht="24" outlineLevel="3">
      <c r="A34" s="218"/>
      <c r="B34" s="219"/>
      <c r="C34" s="220">
        <v>23</v>
      </c>
      <c r="D34" s="221"/>
      <c r="E34" s="249" t="s">
        <v>2757</v>
      </c>
      <c r="F34" s="223" t="s">
        <v>2763</v>
      </c>
      <c r="G34" s="221" t="s">
        <v>2738</v>
      </c>
      <c r="H34" s="224">
        <v>1</v>
      </c>
      <c r="I34" s="225"/>
      <c r="J34" s="226">
        <f t="shared" si="0"/>
        <v>0</v>
      </c>
      <c r="K34" s="227"/>
      <c r="L34" s="227"/>
      <c r="M34" s="227"/>
      <c r="N34" s="227"/>
      <c r="O34" s="228"/>
      <c r="P34" s="228"/>
      <c r="Q34" s="228"/>
      <c r="R34" s="175"/>
      <c r="S34" s="175"/>
      <c r="T34" s="175"/>
    </row>
    <row r="35" spans="1:20" ht="12" outlineLevel="3">
      <c r="A35" s="218"/>
      <c r="B35" s="219"/>
      <c r="C35" s="220">
        <v>24</v>
      </c>
      <c r="D35" s="221"/>
      <c r="E35" s="249" t="s">
        <v>2757</v>
      </c>
      <c r="F35" s="223" t="s">
        <v>2764</v>
      </c>
      <c r="G35" s="221" t="s">
        <v>2738</v>
      </c>
      <c r="H35" s="224">
        <v>1</v>
      </c>
      <c r="I35" s="225"/>
      <c r="J35" s="226">
        <f t="shared" si="0"/>
        <v>0</v>
      </c>
      <c r="K35" s="227"/>
      <c r="L35" s="227"/>
      <c r="M35" s="227"/>
      <c r="N35" s="227"/>
      <c r="O35" s="228"/>
      <c r="P35" s="228"/>
      <c r="Q35" s="228"/>
      <c r="R35" s="175"/>
      <c r="S35" s="175"/>
      <c r="T35" s="175"/>
    </row>
    <row r="36" spans="1:20" ht="24" outlineLevel="3">
      <c r="A36" s="218"/>
      <c r="B36" s="219"/>
      <c r="C36" s="220">
        <v>25</v>
      </c>
      <c r="D36" s="221"/>
      <c r="E36" s="249" t="s">
        <v>2757</v>
      </c>
      <c r="F36" s="223" t="s">
        <v>2765</v>
      </c>
      <c r="G36" s="221" t="s">
        <v>2738</v>
      </c>
      <c r="H36" s="224">
        <v>10</v>
      </c>
      <c r="I36" s="225"/>
      <c r="J36" s="226">
        <f t="shared" si="0"/>
        <v>0</v>
      </c>
      <c r="K36" s="227"/>
      <c r="L36" s="227"/>
      <c r="M36" s="227"/>
      <c r="N36" s="227"/>
      <c r="O36" s="228"/>
      <c r="P36" s="228"/>
      <c r="Q36" s="228"/>
      <c r="R36" s="175"/>
      <c r="S36" s="175"/>
      <c r="T36" s="175"/>
    </row>
    <row r="37" spans="1:20" ht="120" outlineLevel="3">
      <c r="A37" s="218"/>
      <c r="B37" s="219"/>
      <c r="C37" s="220">
        <v>26</v>
      </c>
      <c r="D37" s="221"/>
      <c r="E37" s="249" t="s">
        <v>2766</v>
      </c>
      <c r="F37" s="223" t="s">
        <v>2767</v>
      </c>
      <c r="G37" s="221" t="s">
        <v>2738</v>
      </c>
      <c r="H37" s="224">
        <v>1</v>
      </c>
      <c r="I37" s="225"/>
      <c r="J37" s="226">
        <f t="shared" si="0"/>
        <v>0</v>
      </c>
      <c r="K37" s="227"/>
      <c r="L37" s="227"/>
      <c r="M37" s="227"/>
      <c r="N37" s="227"/>
      <c r="O37" s="228"/>
      <c r="P37" s="228"/>
      <c r="Q37" s="228"/>
      <c r="R37" s="175"/>
      <c r="S37" s="175"/>
      <c r="T37" s="175"/>
    </row>
    <row r="38" spans="1:20" ht="96" outlineLevel="3">
      <c r="A38" s="218"/>
      <c r="B38" s="219"/>
      <c r="C38" s="220">
        <v>27</v>
      </c>
      <c r="D38" s="221"/>
      <c r="E38" s="249" t="s">
        <v>2768</v>
      </c>
      <c r="F38" s="223" t="s">
        <v>2769</v>
      </c>
      <c r="G38" s="221" t="s">
        <v>2738</v>
      </c>
      <c r="H38" s="224">
        <v>1</v>
      </c>
      <c r="I38" s="225"/>
      <c r="J38" s="226">
        <f t="shared" si="0"/>
        <v>0</v>
      </c>
      <c r="K38" s="227"/>
      <c r="L38" s="227"/>
      <c r="M38" s="227"/>
      <c r="N38" s="227"/>
      <c r="O38" s="228"/>
      <c r="P38" s="228"/>
      <c r="Q38" s="228"/>
      <c r="R38" s="175"/>
      <c r="S38" s="175"/>
      <c r="T38" s="175"/>
    </row>
    <row r="39" spans="1:20" ht="12" outlineLevel="3">
      <c r="B39" s="170"/>
      <c r="C39" s="229"/>
      <c r="D39" s="229"/>
      <c r="E39" s="229"/>
      <c r="F39" s="229"/>
      <c r="G39" s="229"/>
      <c r="H39" s="229"/>
      <c r="I39" s="231"/>
      <c r="J39" s="231"/>
      <c r="K39" s="170"/>
      <c r="L39" s="170"/>
      <c r="M39" s="170"/>
      <c r="N39" s="170"/>
      <c r="O39" s="170"/>
      <c r="P39" s="175"/>
      <c r="Q39" s="175"/>
    </row>
    <row r="40" spans="1:20" outlineLevel="3">
      <c r="B40" s="170"/>
      <c r="C40" s="170"/>
      <c r="D40" s="170"/>
      <c r="E40" s="170"/>
      <c r="F40" s="170"/>
      <c r="G40" s="170"/>
      <c r="H40" s="170"/>
      <c r="I40" s="175"/>
      <c r="J40" s="175"/>
      <c r="K40" s="170"/>
      <c r="L40" s="170"/>
      <c r="M40" s="170"/>
      <c r="N40" s="170"/>
      <c r="O40" s="170"/>
      <c r="P40" s="175"/>
      <c r="Q40" s="175"/>
    </row>
    <row r="41" spans="1:20" outlineLevel="1"/>
  </sheetData>
  <mergeCells count="2">
    <mergeCell ref="F2:J2"/>
    <mergeCell ref="F3:J3"/>
  </mergeCells>
  <pageMargins left="0.70866141732283472" right="0.70866141732283472" top="0.78740157480314965" bottom="0.78740157480314965" header="0.31496062992125984" footer="0.31496062992125984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D802D-F4F6-4BDB-B704-1B009DABCC6B}">
  <sheetPr>
    <outlinePr summaryBelow="0" summaryRight="0"/>
    <pageSetUpPr fitToPage="1"/>
  </sheetPr>
  <dimension ref="A1:V63"/>
  <sheetViews>
    <sheetView topLeftCell="C1" zoomScaleNormal="100" workbookViewId="0">
      <selection activeCell="B20" sqref="B20"/>
    </sheetView>
  </sheetViews>
  <sheetFormatPr defaultRowHeight="8.25" outlineLevelRow="3"/>
  <cols>
    <col min="1" max="1" width="28.7109375" style="161" hidden="1" customWidth="1"/>
    <col min="2" max="2" width="3.7109375" style="161" hidden="1" customWidth="1"/>
    <col min="3" max="3" width="5.7109375" style="161" customWidth="1"/>
    <col min="4" max="4" width="4.7109375" style="161" hidden="1" customWidth="1"/>
    <col min="5" max="5" width="14.7109375" style="161" customWidth="1"/>
    <col min="6" max="6" width="72.7109375" style="161" customWidth="1"/>
    <col min="7" max="7" width="6.5703125" style="161" bestFit="1" customWidth="1"/>
    <col min="8" max="8" width="14.7109375" style="161" customWidth="1"/>
    <col min="9" max="9" width="12.7109375" style="161" customWidth="1"/>
    <col min="10" max="10" width="15.7109375" style="161" customWidth="1"/>
    <col min="11" max="11" width="11.7109375" style="161" hidden="1" customWidth="1"/>
    <col min="12" max="12" width="14.7109375" style="161" hidden="1" customWidth="1"/>
    <col min="13" max="13" width="11.7109375" style="161" hidden="1" customWidth="1"/>
    <col min="14" max="14" width="14.7109375" style="161" hidden="1" customWidth="1"/>
    <col min="15" max="15" width="9.7109375" style="161" hidden="1" customWidth="1"/>
    <col min="16" max="16" width="14.7109375" style="161" hidden="1" customWidth="1"/>
    <col min="17" max="17" width="15.7109375" style="161" hidden="1" customWidth="1"/>
    <col min="18" max="18" width="38.7109375" style="161" customWidth="1"/>
    <col min="19" max="21" width="9.140625" style="161"/>
    <col min="22" max="22" width="9.140625" style="161" customWidth="1"/>
    <col min="23" max="23" width="5.5703125" style="161" customWidth="1"/>
    <col min="24" max="256" width="9.140625" style="161"/>
    <col min="257" max="258" width="0" style="161" hidden="1" customWidth="1"/>
    <col min="259" max="259" width="5.7109375" style="161" customWidth="1"/>
    <col min="260" max="260" width="0" style="161" hidden="1" customWidth="1"/>
    <col min="261" max="261" width="14.7109375" style="161" customWidth="1"/>
    <col min="262" max="262" width="72.7109375" style="161" customWidth="1"/>
    <col min="263" max="263" width="6.5703125" style="161" bestFit="1" customWidth="1"/>
    <col min="264" max="264" width="14.7109375" style="161" customWidth="1"/>
    <col min="265" max="265" width="12.7109375" style="161" customWidth="1"/>
    <col min="266" max="266" width="15.7109375" style="161" customWidth="1"/>
    <col min="267" max="273" width="0" style="161" hidden="1" customWidth="1"/>
    <col min="274" max="274" width="38.7109375" style="161" customWidth="1"/>
    <col min="275" max="278" width="9.140625" style="161"/>
    <col min="279" max="279" width="5.5703125" style="161" customWidth="1"/>
    <col min="280" max="512" width="9.140625" style="161"/>
    <col min="513" max="514" width="0" style="161" hidden="1" customWidth="1"/>
    <col min="515" max="515" width="5.7109375" style="161" customWidth="1"/>
    <col min="516" max="516" width="0" style="161" hidden="1" customWidth="1"/>
    <col min="517" max="517" width="14.7109375" style="161" customWidth="1"/>
    <col min="518" max="518" width="72.7109375" style="161" customWidth="1"/>
    <col min="519" max="519" width="6.5703125" style="161" bestFit="1" customWidth="1"/>
    <col min="520" max="520" width="14.7109375" style="161" customWidth="1"/>
    <col min="521" max="521" width="12.7109375" style="161" customWidth="1"/>
    <col min="522" max="522" width="15.7109375" style="161" customWidth="1"/>
    <col min="523" max="529" width="0" style="161" hidden="1" customWidth="1"/>
    <col min="530" max="530" width="38.7109375" style="161" customWidth="1"/>
    <col min="531" max="534" width="9.140625" style="161"/>
    <col min="535" max="535" width="5.5703125" style="161" customWidth="1"/>
    <col min="536" max="768" width="9.140625" style="161"/>
    <col min="769" max="770" width="0" style="161" hidden="1" customWidth="1"/>
    <col min="771" max="771" width="5.7109375" style="161" customWidth="1"/>
    <col min="772" max="772" width="0" style="161" hidden="1" customWidth="1"/>
    <col min="773" max="773" width="14.7109375" style="161" customWidth="1"/>
    <col min="774" max="774" width="72.7109375" style="161" customWidth="1"/>
    <col min="775" max="775" width="6.5703125" style="161" bestFit="1" customWidth="1"/>
    <col min="776" max="776" width="14.7109375" style="161" customWidth="1"/>
    <col min="777" max="777" width="12.7109375" style="161" customWidth="1"/>
    <col min="778" max="778" width="15.7109375" style="161" customWidth="1"/>
    <col min="779" max="785" width="0" style="161" hidden="1" customWidth="1"/>
    <col min="786" max="786" width="38.7109375" style="161" customWidth="1"/>
    <col min="787" max="790" width="9.140625" style="161"/>
    <col min="791" max="791" width="5.5703125" style="161" customWidth="1"/>
    <col min="792" max="1024" width="9.140625" style="161"/>
    <col min="1025" max="1026" width="0" style="161" hidden="1" customWidth="1"/>
    <col min="1027" max="1027" width="5.7109375" style="161" customWidth="1"/>
    <col min="1028" max="1028" width="0" style="161" hidden="1" customWidth="1"/>
    <col min="1029" max="1029" width="14.7109375" style="161" customWidth="1"/>
    <col min="1030" max="1030" width="72.7109375" style="161" customWidth="1"/>
    <col min="1031" max="1031" width="6.5703125" style="161" bestFit="1" customWidth="1"/>
    <col min="1032" max="1032" width="14.7109375" style="161" customWidth="1"/>
    <col min="1033" max="1033" width="12.7109375" style="161" customWidth="1"/>
    <col min="1034" max="1034" width="15.7109375" style="161" customWidth="1"/>
    <col min="1035" max="1041" width="0" style="161" hidden="1" customWidth="1"/>
    <col min="1042" max="1042" width="38.7109375" style="161" customWidth="1"/>
    <col min="1043" max="1046" width="9.140625" style="161"/>
    <col min="1047" max="1047" width="5.5703125" style="161" customWidth="1"/>
    <col min="1048" max="1280" width="9.140625" style="161"/>
    <col min="1281" max="1282" width="0" style="161" hidden="1" customWidth="1"/>
    <col min="1283" max="1283" width="5.7109375" style="161" customWidth="1"/>
    <col min="1284" max="1284" width="0" style="161" hidden="1" customWidth="1"/>
    <col min="1285" max="1285" width="14.7109375" style="161" customWidth="1"/>
    <col min="1286" max="1286" width="72.7109375" style="161" customWidth="1"/>
    <col min="1287" max="1287" width="6.5703125" style="161" bestFit="1" customWidth="1"/>
    <col min="1288" max="1288" width="14.7109375" style="161" customWidth="1"/>
    <col min="1289" max="1289" width="12.7109375" style="161" customWidth="1"/>
    <col min="1290" max="1290" width="15.7109375" style="161" customWidth="1"/>
    <col min="1291" max="1297" width="0" style="161" hidden="1" customWidth="1"/>
    <col min="1298" max="1298" width="38.7109375" style="161" customWidth="1"/>
    <col min="1299" max="1302" width="9.140625" style="161"/>
    <col min="1303" max="1303" width="5.5703125" style="161" customWidth="1"/>
    <col min="1304" max="1536" width="9.140625" style="161"/>
    <col min="1537" max="1538" width="0" style="161" hidden="1" customWidth="1"/>
    <col min="1539" max="1539" width="5.7109375" style="161" customWidth="1"/>
    <col min="1540" max="1540" width="0" style="161" hidden="1" customWidth="1"/>
    <col min="1541" max="1541" width="14.7109375" style="161" customWidth="1"/>
    <col min="1542" max="1542" width="72.7109375" style="161" customWidth="1"/>
    <col min="1543" max="1543" width="6.5703125" style="161" bestFit="1" customWidth="1"/>
    <col min="1544" max="1544" width="14.7109375" style="161" customWidth="1"/>
    <col min="1545" max="1545" width="12.7109375" style="161" customWidth="1"/>
    <col min="1546" max="1546" width="15.7109375" style="161" customWidth="1"/>
    <col min="1547" max="1553" width="0" style="161" hidden="1" customWidth="1"/>
    <col min="1554" max="1554" width="38.7109375" style="161" customWidth="1"/>
    <col min="1555" max="1558" width="9.140625" style="161"/>
    <col min="1559" max="1559" width="5.5703125" style="161" customWidth="1"/>
    <col min="1560" max="1792" width="9.140625" style="161"/>
    <col min="1793" max="1794" width="0" style="161" hidden="1" customWidth="1"/>
    <col min="1795" max="1795" width="5.7109375" style="161" customWidth="1"/>
    <col min="1796" max="1796" width="0" style="161" hidden="1" customWidth="1"/>
    <col min="1797" max="1797" width="14.7109375" style="161" customWidth="1"/>
    <col min="1798" max="1798" width="72.7109375" style="161" customWidth="1"/>
    <col min="1799" max="1799" width="6.5703125" style="161" bestFit="1" customWidth="1"/>
    <col min="1800" max="1800" width="14.7109375" style="161" customWidth="1"/>
    <col min="1801" max="1801" width="12.7109375" style="161" customWidth="1"/>
    <col min="1802" max="1802" width="15.7109375" style="161" customWidth="1"/>
    <col min="1803" max="1809" width="0" style="161" hidden="1" customWidth="1"/>
    <col min="1810" max="1810" width="38.7109375" style="161" customWidth="1"/>
    <col min="1811" max="1814" width="9.140625" style="161"/>
    <col min="1815" max="1815" width="5.5703125" style="161" customWidth="1"/>
    <col min="1816" max="2048" width="9.140625" style="161"/>
    <col min="2049" max="2050" width="0" style="161" hidden="1" customWidth="1"/>
    <col min="2051" max="2051" width="5.7109375" style="161" customWidth="1"/>
    <col min="2052" max="2052" width="0" style="161" hidden="1" customWidth="1"/>
    <col min="2053" max="2053" width="14.7109375" style="161" customWidth="1"/>
    <col min="2054" max="2054" width="72.7109375" style="161" customWidth="1"/>
    <col min="2055" max="2055" width="6.5703125" style="161" bestFit="1" customWidth="1"/>
    <col min="2056" max="2056" width="14.7109375" style="161" customWidth="1"/>
    <col min="2057" max="2057" width="12.7109375" style="161" customWidth="1"/>
    <col min="2058" max="2058" width="15.7109375" style="161" customWidth="1"/>
    <col min="2059" max="2065" width="0" style="161" hidden="1" customWidth="1"/>
    <col min="2066" max="2066" width="38.7109375" style="161" customWidth="1"/>
    <col min="2067" max="2070" width="9.140625" style="161"/>
    <col min="2071" max="2071" width="5.5703125" style="161" customWidth="1"/>
    <col min="2072" max="2304" width="9.140625" style="161"/>
    <col min="2305" max="2306" width="0" style="161" hidden="1" customWidth="1"/>
    <col min="2307" max="2307" width="5.7109375" style="161" customWidth="1"/>
    <col min="2308" max="2308" width="0" style="161" hidden="1" customWidth="1"/>
    <col min="2309" max="2309" width="14.7109375" style="161" customWidth="1"/>
    <col min="2310" max="2310" width="72.7109375" style="161" customWidth="1"/>
    <col min="2311" max="2311" width="6.5703125" style="161" bestFit="1" customWidth="1"/>
    <col min="2312" max="2312" width="14.7109375" style="161" customWidth="1"/>
    <col min="2313" max="2313" width="12.7109375" style="161" customWidth="1"/>
    <col min="2314" max="2314" width="15.7109375" style="161" customWidth="1"/>
    <col min="2315" max="2321" width="0" style="161" hidden="1" customWidth="1"/>
    <col min="2322" max="2322" width="38.7109375" style="161" customWidth="1"/>
    <col min="2323" max="2326" width="9.140625" style="161"/>
    <col min="2327" max="2327" width="5.5703125" style="161" customWidth="1"/>
    <col min="2328" max="2560" width="9.140625" style="161"/>
    <col min="2561" max="2562" width="0" style="161" hidden="1" customWidth="1"/>
    <col min="2563" max="2563" width="5.7109375" style="161" customWidth="1"/>
    <col min="2564" max="2564" width="0" style="161" hidden="1" customWidth="1"/>
    <col min="2565" max="2565" width="14.7109375" style="161" customWidth="1"/>
    <col min="2566" max="2566" width="72.7109375" style="161" customWidth="1"/>
    <col min="2567" max="2567" width="6.5703125" style="161" bestFit="1" customWidth="1"/>
    <col min="2568" max="2568" width="14.7109375" style="161" customWidth="1"/>
    <col min="2569" max="2569" width="12.7109375" style="161" customWidth="1"/>
    <col min="2570" max="2570" width="15.7109375" style="161" customWidth="1"/>
    <col min="2571" max="2577" width="0" style="161" hidden="1" customWidth="1"/>
    <col min="2578" max="2578" width="38.7109375" style="161" customWidth="1"/>
    <col min="2579" max="2582" width="9.140625" style="161"/>
    <col min="2583" max="2583" width="5.5703125" style="161" customWidth="1"/>
    <col min="2584" max="2816" width="9.140625" style="161"/>
    <col min="2817" max="2818" width="0" style="161" hidden="1" customWidth="1"/>
    <col min="2819" max="2819" width="5.7109375" style="161" customWidth="1"/>
    <col min="2820" max="2820" width="0" style="161" hidden="1" customWidth="1"/>
    <col min="2821" max="2821" width="14.7109375" style="161" customWidth="1"/>
    <col min="2822" max="2822" width="72.7109375" style="161" customWidth="1"/>
    <col min="2823" max="2823" width="6.5703125" style="161" bestFit="1" customWidth="1"/>
    <col min="2824" max="2824" width="14.7109375" style="161" customWidth="1"/>
    <col min="2825" max="2825" width="12.7109375" style="161" customWidth="1"/>
    <col min="2826" max="2826" width="15.7109375" style="161" customWidth="1"/>
    <col min="2827" max="2833" width="0" style="161" hidden="1" customWidth="1"/>
    <col min="2834" max="2834" width="38.7109375" style="161" customWidth="1"/>
    <col min="2835" max="2838" width="9.140625" style="161"/>
    <col min="2839" max="2839" width="5.5703125" style="161" customWidth="1"/>
    <col min="2840" max="3072" width="9.140625" style="161"/>
    <col min="3073" max="3074" width="0" style="161" hidden="1" customWidth="1"/>
    <col min="3075" max="3075" width="5.7109375" style="161" customWidth="1"/>
    <col min="3076" max="3076" width="0" style="161" hidden="1" customWidth="1"/>
    <col min="3077" max="3077" width="14.7109375" style="161" customWidth="1"/>
    <col min="3078" max="3078" width="72.7109375" style="161" customWidth="1"/>
    <col min="3079" max="3079" width="6.5703125" style="161" bestFit="1" customWidth="1"/>
    <col min="3080" max="3080" width="14.7109375" style="161" customWidth="1"/>
    <col min="3081" max="3081" width="12.7109375" style="161" customWidth="1"/>
    <col min="3082" max="3082" width="15.7109375" style="161" customWidth="1"/>
    <col min="3083" max="3089" width="0" style="161" hidden="1" customWidth="1"/>
    <col min="3090" max="3090" width="38.7109375" style="161" customWidth="1"/>
    <col min="3091" max="3094" width="9.140625" style="161"/>
    <col min="3095" max="3095" width="5.5703125" style="161" customWidth="1"/>
    <col min="3096" max="3328" width="9.140625" style="161"/>
    <col min="3329" max="3330" width="0" style="161" hidden="1" customWidth="1"/>
    <col min="3331" max="3331" width="5.7109375" style="161" customWidth="1"/>
    <col min="3332" max="3332" width="0" style="161" hidden="1" customWidth="1"/>
    <col min="3333" max="3333" width="14.7109375" style="161" customWidth="1"/>
    <col min="3334" max="3334" width="72.7109375" style="161" customWidth="1"/>
    <col min="3335" max="3335" width="6.5703125" style="161" bestFit="1" customWidth="1"/>
    <col min="3336" max="3336" width="14.7109375" style="161" customWidth="1"/>
    <col min="3337" max="3337" width="12.7109375" style="161" customWidth="1"/>
    <col min="3338" max="3338" width="15.7109375" style="161" customWidth="1"/>
    <col min="3339" max="3345" width="0" style="161" hidden="1" customWidth="1"/>
    <col min="3346" max="3346" width="38.7109375" style="161" customWidth="1"/>
    <col min="3347" max="3350" width="9.140625" style="161"/>
    <col min="3351" max="3351" width="5.5703125" style="161" customWidth="1"/>
    <col min="3352" max="3584" width="9.140625" style="161"/>
    <col min="3585" max="3586" width="0" style="161" hidden="1" customWidth="1"/>
    <col min="3587" max="3587" width="5.7109375" style="161" customWidth="1"/>
    <col min="3588" max="3588" width="0" style="161" hidden="1" customWidth="1"/>
    <col min="3589" max="3589" width="14.7109375" style="161" customWidth="1"/>
    <col min="3590" max="3590" width="72.7109375" style="161" customWidth="1"/>
    <col min="3591" max="3591" width="6.5703125" style="161" bestFit="1" customWidth="1"/>
    <col min="3592" max="3592" width="14.7109375" style="161" customWidth="1"/>
    <col min="3593" max="3593" width="12.7109375" style="161" customWidth="1"/>
    <col min="3594" max="3594" width="15.7109375" style="161" customWidth="1"/>
    <col min="3595" max="3601" width="0" style="161" hidden="1" customWidth="1"/>
    <col min="3602" max="3602" width="38.7109375" style="161" customWidth="1"/>
    <col min="3603" max="3606" width="9.140625" style="161"/>
    <col min="3607" max="3607" width="5.5703125" style="161" customWidth="1"/>
    <col min="3608" max="3840" width="9.140625" style="161"/>
    <col min="3841" max="3842" width="0" style="161" hidden="1" customWidth="1"/>
    <col min="3843" max="3843" width="5.7109375" style="161" customWidth="1"/>
    <col min="3844" max="3844" width="0" style="161" hidden="1" customWidth="1"/>
    <col min="3845" max="3845" width="14.7109375" style="161" customWidth="1"/>
    <col min="3846" max="3846" width="72.7109375" style="161" customWidth="1"/>
    <col min="3847" max="3847" width="6.5703125" style="161" bestFit="1" customWidth="1"/>
    <col min="3848" max="3848" width="14.7109375" style="161" customWidth="1"/>
    <col min="3849" max="3849" width="12.7109375" style="161" customWidth="1"/>
    <col min="3850" max="3850" width="15.7109375" style="161" customWidth="1"/>
    <col min="3851" max="3857" width="0" style="161" hidden="1" customWidth="1"/>
    <col min="3858" max="3858" width="38.7109375" style="161" customWidth="1"/>
    <col min="3859" max="3862" width="9.140625" style="161"/>
    <col min="3863" max="3863" width="5.5703125" style="161" customWidth="1"/>
    <col min="3864" max="4096" width="9.140625" style="161"/>
    <col min="4097" max="4098" width="0" style="161" hidden="1" customWidth="1"/>
    <col min="4099" max="4099" width="5.7109375" style="161" customWidth="1"/>
    <col min="4100" max="4100" width="0" style="161" hidden="1" customWidth="1"/>
    <col min="4101" max="4101" width="14.7109375" style="161" customWidth="1"/>
    <col min="4102" max="4102" width="72.7109375" style="161" customWidth="1"/>
    <col min="4103" max="4103" width="6.5703125" style="161" bestFit="1" customWidth="1"/>
    <col min="4104" max="4104" width="14.7109375" style="161" customWidth="1"/>
    <col min="4105" max="4105" width="12.7109375" style="161" customWidth="1"/>
    <col min="4106" max="4106" width="15.7109375" style="161" customWidth="1"/>
    <col min="4107" max="4113" width="0" style="161" hidden="1" customWidth="1"/>
    <col min="4114" max="4114" width="38.7109375" style="161" customWidth="1"/>
    <col min="4115" max="4118" width="9.140625" style="161"/>
    <col min="4119" max="4119" width="5.5703125" style="161" customWidth="1"/>
    <col min="4120" max="4352" width="9.140625" style="161"/>
    <col min="4353" max="4354" width="0" style="161" hidden="1" customWidth="1"/>
    <col min="4355" max="4355" width="5.7109375" style="161" customWidth="1"/>
    <col min="4356" max="4356" width="0" style="161" hidden="1" customWidth="1"/>
    <col min="4357" max="4357" width="14.7109375" style="161" customWidth="1"/>
    <col min="4358" max="4358" width="72.7109375" style="161" customWidth="1"/>
    <col min="4359" max="4359" width="6.5703125" style="161" bestFit="1" customWidth="1"/>
    <col min="4360" max="4360" width="14.7109375" style="161" customWidth="1"/>
    <col min="4361" max="4361" width="12.7109375" style="161" customWidth="1"/>
    <col min="4362" max="4362" width="15.7109375" style="161" customWidth="1"/>
    <col min="4363" max="4369" width="0" style="161" hidden="1" customWidth="1"/>
    <col min="4370" max="4370" width="38.7109375" style="161" customWidth="1"/>
    <col min="4371" max="4374" width="9.140625" style="161"/>
    <col min="4375" max="4375" width="5.5703125" style="161" customWidth="1"/>
    <col min="4376" max="4608" width="9.140625" style="161"/>
    <col min="4609" max="4610" width="0" style="161" hidden="1" customWidth="1"/>
    <col min="4611" max="4611" width="5.7109375" style="161" customWidth="1"/>
    <col min="4612" max="4612" width="0" style="161" hidden="1" customWidth="1"/>
    <col min="4613" max="4613" width="14.7109375" style="161" customWidth="1"/>
    <col min="4614" max="4614" width="72.7109375" style="161" customWidth="1"/>
    <col min="4615" max="4615" width="6.5703125" style="161" bestFit="1" customWidth="1"/>
    <col min="4616" max="4616" width="14.7109375" style="161" customWidth="1"/>
    <col min="4617" max="4617" width="12.7109375" style="161" customWidth="1"/>
    <col min="4618" max="4618" width="15.7109375" style="161" customWidth="1"/>
    <col min="4619" max="4625" width="0" style="161" hidden="1" customWidth="1"/>
    <col min="4626" max="4626" width="38.7109375" style="161" customWidth="1"/>
    <col min="4627" max="4630" width="9.140625" style="161"/>
    <col min="4631" max="4631" width="5.5703125" style="161" customWidth="1"/>
    <col min="4632" max="4864" width="9.140625" style="161"/>
    <col min="4865" max="4866" width="0" style="161" hidden="1" customWidth="1"/>
    <col min="4867" max="4867" width="5.7109375" style="161" customWidth="1"/>
    <col min="4868" max="4868" width="0" style="161" hidden="1" customWidth="1"/>
    <col min="4869" max="4869" width="14.7109375" style="161" customWidth="1"/>
    <col min="4870" max="4870" width="72.7109375" style="161" customWidth="1"/>
    <col min="4871" max="4871" width="6.5703125" style="161" bestFit="1" customWidth="1"/>
    <col min="4872" max="4872" width="14.7109375" style="161" customWidth="1"/>
    <col min="4873" max="4873" width="12.7109375" style="161" customWidth="1"/>
    <col min="4874" max="4874" width="15.7109375" style="161" customWidth="1"/>
    <col min="4875" max="4881" width="0" style="161" hidden="1" customWidth="1"/>
    <col min="4882" max="4882" width="38.7109375" style="161" customWidth="1"/>
    <col min="4883" max="4886" width="9.140625" style="161"/>
    <col min="4887" max="4887" width="5.5703125" style="161" customWidth="1"/>
    <col min="4888" max="5120" width="9.140625" style="161"/>
    <col min="5121" max="5122" width="0" style="161" hidden="1" customWidth="1"/>
    <col min="5123" max="5123" width="5.7109375" style="161" customWidth="1"/>
    <col min="5124" max="5124" width="0" style="161" hidden="1" customWidth="1"/>
    <col min="5125" max="5125" width="14.7109375" style="161" customWidth="1"/>
    <col min="5126" max="5126" width="72.7109375" style="161" customWidth="1"/>
    <col min="5127" max="5127" width="6.5703125" style="161" bestFit="1" customWidth="1"/>
    <col min="5128" max="5128" width="14.7109375" style="161" customWidth="1"/>
    <col min="5129" max="5129" width="12.7109375" style="161" customWidth="1"/>
    <col min="5130" max="5130" width="15.7109375" style="161" customWidth="1"/>
    <col min="5131" max="5137" width="0" style="161" hidden="1" customWidth="1"/>
    <col min="5138" max="5138" width="38.7109375" style="161" customWidth="1"/>
    <col min="5139" max="5142" width="9.140625" style="161"/>
    <col min="5143" max="5143" width="5.5703125" style="161" customWidth="1"/>
    <col min="5144" max="5376" width="9.140625" style="161"/>
    <col min="5377" max="5378" width="0" style="161" hidden="1" customWidth="1"/>
    <col min="5379" max="5379" width="5.7109375" style="161" customWidth="1"/>
    <col min="5380" max="5380" width="0" style="161" hidden="1" customWidth="1"/>
    <col min="5381" max="5381" width="14.7109375" style="161" customWidth="1"/>
    <col min="5382" max="5382" width="72.7109375" style="161" customWidth="1"/>
    <col min="5383" max="5383" width="6.5703125" style="161" bestFit="1" customWidth="1"/>
    <col min="5384" max="5384" width="14.7109375" style="161" customWidth="1"/>
    <col min="5385" max="5385" width="12.7109375" style="161" customWidth="1"/>
    <col min="5386" max="5386" width="15.7109375" style="161" customWidth="1"/>
    <col min="5387" max="5393" width="0" style="161" hidden="1" customWidth="1"/>
    <col min="5394" max="5394" width="38.7109375" style="161" customWidth="1"/>
    <col min="5395" max="5398" width="9.140625" style="161"/>
    <col min="5399" max="5399" width="5.5703125" style="161" customWidth="1"/>
    <col min="5400" max="5632" width="9.140625" style="161"/>
    <col min="5633" max="5634" width="0" style="161" hidden="1" customWidth="1"/>
    <col min="5635" max="5635" width="5.7109375" style="161" customWidth="1"/>
    <col min="5636" max="5636" width="0" style="161" hidden="1" customWidth="1"/>
    <col min="5637" max="5637" width="14.7109375" style="161" customWidth="1"/>
    <col min="5638" max="5638" width="72.7109375" style="161" customWidth="1"/>
    <col min="5639" max="5639" width="6.5703125" style="161" bestFit="1" customWidth="1"/>
    <col min="5640" max="5640" width="14.7109375" style="161" customWidth="1"/>
    <col min="5641" max="5641" width="12.7109375" style="161" customWidth="1"/>
    <col min="5642" max="5642" width="15.7109375" style="161" customWidth="1"/>
    <col min="5643" max="5649" width="0" style="161" hidden="1" customWidth="1"/>
    <col min="5650" max="5650" width="38.7109375" style="161" customWidth="1"/>
    <col min="5651" max="5654" width="9.140625" style="161"/>
    <col min="5655" max="5655" width="5.5703125" style="161" customWidth="1"/>
    <col min="5656" max="5888" width="9.140625" style="161"/>
    <col min="5889" max="5890" width="0" style="161" hidden="1" customWidth="1"/>
    <col min="5891" max="5891" width="5.7109375" style="161" customWidth="1"/>
    <col min="5892" max="5892" width="0" style="161" hidden="1" customWidth="1"/>
    <col min="5893" max="5893" width="14.7109375" style="161" customWidth="1"/>
    <col min="5894" max="5894" width="72.7109375" style="161" customWidth="1"/>
    <col min="5895" max="5895" width="6.5703125" style="161" bestFit="1" customWidth="1"/>
    <col min="5896" max="5896" width="14.7109375" style="161" customWidth="1"/>
    <col min="5897" max="5897" width="12.7109375" style="161" customWidth="1"/>
    <col min="5898" max="5898" width="15.7109375" style="161" customWidth="1"/>
    <col min="5899" max="5905" width="0" style="161" hidden="1" customWidth="1"/>
    <col min="5906" max="5906" width="38.7109375" style="161" customWidth="1"/>
    <col min="5907" max="5910" width="9.140625" style="161"/>
    <col min="5911" max="5911" width="5.5703125" style="161" customWidth="1"/>
    <col min="5912" max="6144" width="9.140625" style="161"/>
    <col min="6145" max="6146" width="0" style="161" hidden="1" customWidth="1"/>
    <col min="6147" max="6147" width="5.7109375" style="161" customWidth="1"/>
    <col min="6148" max="6148" width="0" style="161" hidden="1" customWidth="1"/>
    <col min="6149" max="6149" width="14.7109375" style="161" customWidth="1"/>
    <col min="6150" max="6150" width="72.7109375" style="161" customWidth="1"/>
    <col min="6151" max="6151" width="6.5703125" style="161" bestFit="1" customWidth="1"/>
    <col min="6152" max="6152" width="14.7109375" style="161" customWidth="1"/>
    <col min="6153" max="6153" width="12.7109375" style="161" customWidth="1"/>
    <col min="6154" max="6154" width="15.7109375" style="161" customWidth="1"/>
    <col min="6155" max="6161" width="0" style="161" hidden="1" customWidth="1"/>
    <col min="6162" max="6162" width="38.7109375" style="161" customWidth="1"/>
    <col min="6163" max="6166" width="9.140625" style="161"/>
    <col min="6167" max="6167" width="5.5703125" style="161" customWidth="1"/>
    <col min="6168" max="6400" width="9.140625" style="161"/>
    <col min="6401" max="6402" width="0" style="161" hidden="1" customWidth="1"/>
    <col min="6403" max="6403" width="5.7109375" style="161" customWidth="1"/>
    <col min="6404" max="6404" width="0" style="161" hidden="1" customWidth="1"/>
    <col min="6405" max="6405" width="14.7109375" style="161" customWidth="1"/>
    <col min="6406" max="6406" width="72.7109375" style="161" customWidth="1"/>
    <col min="6407" max="6407" width="6.5703125" style="161" bestFit="1" customWidth="1"/>
    <col min="6408" max="6408" width="14.7109375" style="161" customWidth="1"/>
    <col min="6409" max="6409" width="12.7109375" style="161" customWidth="1"/>
    <col min="6410" max="6410" width="15.7109375" style="161" customWidth="1"/>
    <col min="6411" max="6417" width="0" style="161" hidden="1" customWidth="1"/>
    <col min="6418" max="6418" width="38.7109375" style="161" customWidth="1"/>
    <col min="6419" max="6422" width="9.140625" style="161"/>
    <col min="6423" max="6423" width="5.5703125" style="161" customWidth="1"/>
    <col min="6424" max="6656" width="9.140625" style="161"/>
    <col min="6657" max="6658" width="0" style="161" hidden="1" customWidth="1"/>
    <col min="6659" max="6659" width="5.7109375" style="161" customWidth="1"/>
    <col min="6660" max="6660" width="0" style="161" hidden="1" customWidth="1"/>
    <col min="6661" max="6661" width="14.7109375" style="161" customWidth="1"/>
    <col min="6662" max="6662" width="72.7109375" style="161" customWidth="1"/>
    <col min="6663" max="6663" width="6.5703125" style="161" bestFit="1" customWidth="1"/>
    <col min="6664" max="6664" width="14.7109375" style="161" customWidth="1"/>
    <col min="6665" max="6665" width="12.7109375" style="161" customWidth="1"/>
    <col min="6666" max="6666" width="15.7109375" style="161" customWidth="1"/>
    <col min="6667" max="6673" width="0" style="161" hidden="1" customWidth="1"/>
    <col min="6674" max="6674" width="38.7109375" style="161" customWidth="1"/>
    <col min="6675" max="6678" width="9.140625" style="161"/>
    <col min="6679" max="6679" width="5.5703125" style="161" customWidth="1"/>
    <col min="6680" max="6912" width="9.140625" style="161"/>
    <col min="6913" max="6914" width="0" style="161" hidden="1" customWidth="1"/>
    <col min="6915" max="6915" width="5.7109375" style="161" customWidth="1"/>
    <col min="6916" max="6916" width="0" style="161" hidden="1" customWidth="1"/>
    <col min="6917" max="6917" width="14.7109375" style="161" customWidth="1"/>
    <col min="6918" max="6918" width="72.7109375" style="161" customWidth="1"/>
    <col min="6919" max="6919" width="6.5703125" style="161" bestFit="1" customWidth="1"/>
    <col min="6920" max="6920" width="14.7109375" style="161" customWidth="1"/>
    <col min="6921" max="6921" width="12.7109375" style="161" customWidth="1"/>
    <col min="6922" max="6922" width="15.7109375" style="161" customWidth="1"/>
    <col min="6923" max="6929" width="0" style="161" hidden="1" customWidth="1"/>
    <col min="6930" max="6930" width="38.7109375" style="161" customWidth="1"/>
    <col min="6931" max="6934" width="9.140625" style="161"/>
    <col min="6935" max="6935" width="5.5703125" style="161" customWidth="1"/>
    <col min="6936" max="7168" width="9.140625" style="161"/>
    <col min="7169" max="7170" width="0" style="161" hidden="1" customWidth="1"/>
    <col min="7171" max="7171" width="5.7109375" style="161" customWidth="1"/>
    <col min="7172" max="7172" width="0" style="161" hidden="1" customWidth="1"/>
    <col min="7173" max="7173" width="14.7109375" style="161" customWidth="1"/>
    <col min="7174" max="7174" width="72.7109375" style="161" customWidth="1"/>
    <col min="7175" max="7175" width="6.5703125" style="161" bestFit="1" customWidth="1"/>
    <col min="7176" max="7176" width="14.7109375" style="161" customWidth="1"/>
    <col min="7177" max="7177" width="12.7109375" style="161" customWidth="1"/>
    <col min="7178" max="7178" width="15.7109375" style="161" customWidth="1"/>
    <col min="7179" max="7185" width="0" style="161" hidden="1" customWidth="1"/>
    <col min="7186" max="7186" width="38.7109375" style="161" customWidth="1"/>
    <col min="7187" max="7190" width="9.140625" style="161"/>
    <col min="7191" max="7191" width="5.5703125" style="161" customWidth="1"/>
    <col min="7192" max="7424" width="9.140625" style="161"/>
    <col min="7425" max="7426" width="0" style="161" hidden="1" customWidth="1"/>
    <col min="7427" max="7427" width="5.7109375" style="161" customWidth="1"/>
    <col min="7428" max="7428" width="0" style="161" hidden="1" customWidth="1"/>
    <col min="7429" max="7429" width="14.7109375" style="161" customWidth="1"/>
    <col min="7430" max="7430" width="72.7109375" style="161" customWidth="1"/>
    <col min="7431" max="7431" width="6.5703125" style="161" bestFit="1" customWidth="1"/>
    <col min="7432" max="7432" width="14.7109375" style="161" customWidth="1"/>
    <col min="7433" max="7433" width="12.7109375" style="161" customWidth="1"/>
    <col min="7434" max="7434" width="15.7109375" style="161" customWidth="1"/>
    <col min="7435" max="7441" width="0" style="161" hidden="1" customWidth="1"/>
    <col min="7442" max="7442" width="38.7109375" style="161" customWidth="1"/>
    <col min="7443" max="7446" width="9.140625" style="161"/>
    <col min="7447" max="7447" width="5.5703125" style="161" customWidth="1"/>
    <col min="7448" max="7680" width="9.140625" style="161"/>
    <col min="7681" max="7682" width="0" style="161" hidden="1" customWidth="1"/>
    <col min="7683" max="7683" width="5.7109375" style="161" customWidth="1"/>
    <col min="7684" max="7684" width="0" style="161" hidden="1" customWidth="1"/>
    <col min="7685" max="7685" width="14.7109375" style="161" customWidth="1"/>
    <col min="7686" max="7686" width="72.7109375" style="161" customWidth="1"/>
    <col min="7687" max="7687" width="6.5703125" style="161" bestFit="1" customWidth="1"/>
    <col min="7688" max="7688" width="14.7109375" style="161" customWidth="1"/>
    <col min="7689" max="7689" width="12.7109375" style="161" customWidth="1"/>
    <col min="7690" max="7690" width="15.7109375" style="161" customWidth="1"/>
    <col min="7691" max="7697" width="0" style="161" hidden="1" customWidth="1"/>
    <col min="7698" max="7698" width="38.7109375" style="161" customWidth="1"/>
    <col min="7699" max="7702" width="9.140625" style="161"/>
    <col min="7703" max="7703" width="5.5703125" style="161" customWidth="1"/>
    <col min="7704" max="7936" width="9.140625" style="161"/>
    <col min="7937" max="7938" width="0" style="161" hidden="1" customWidth="1"/>
    <col min="7939" max="7939" width="5.7109375" style="161" customWidth="1"/>
    <col min="7940" max="7940" width="0" style="161" hidden="1" customWidth="1"/>
    <col min="7941" max="7941" width="14.7109375" style="161" customWidth="1"/>
    <col min="7942" max="7942" width="72.7109375" style="161" customWidth="1"/>
    <col min="7943" max="7943" width="6.5703125" style="161" bestFit="1" customWidth="1"/>
    <col min="7944" max="7944" width="14.7109375" style="161" customWidth="1"/>
    <col min="7945" max="7945" width="12.7109375" style="161" customWidth="1"/>
    <col min="7946" max="7946" width="15.7109375" style="161" customWidth="1"/>
    <col min="7947" max="7953" width="0" style="161" hidden="1" customWidth="1"/>
    <col min="7954" max="7954" width="38.7109375" style="161" customWidth="1"/>
    <col min="7955" max="7958" width="9.140625" style="161"/>
    <col min="7959" max="7959" width="5.5703125" style="161" customWidth="1"/>
    <col min="7960" max="8192" width="9.140625" style="161"/>
    <col min="8193" max="8194" width="0" style="161" hidden="1" customWidth="1"/>
    <col min="8195" max="8195" width="5.7109375" style="161" customWidth="1"/>
    <col min="8196" max="8196" width="0" style="161" hidden="1" customWidth="1"/>
    <col min="8197" max="8197" width="14.7109375" style="161" customWidth="1"/>
    <col min="8198" max="8198" width="72.7109375" style="161" customWidth="1"/>
    <col min="8199" max="8199" width="6.5703125" style="161" bestFit="1" customWidth="1"/>
    <col min="8200" max="8200" width="14.7109375" style="161" customWidth="1"/>
    <col min="8201" max="8201" width="12.7109375" style="161" customWidth="1"/>
    <col min="8202" max="8202" width="15.7109375" style="161" customWidth="1"/>
    <col min="8203" max="8209" width="0" style="161" hidden="1" customWidth="1"/>
    <col min="8210" max="8210" width="38.7109375" style="161" customWidth="1"/>
    <col min="8211" max="8214" width="9.140625" style="161"/>
    <col min="8215" max="8215" width="5.5703125" style="161" customWidth="1"/>
    <col min="8216" max="8448" width="9.140625" style="161"/>
    <col min="8449" max="8450" width="0" style="161" hidden="1" customWidth="1"/>
    <col min="8451" max="8451" width="5.7109375" style="161" customWidth="1"/>
    <col min="8452" max="8452" width="0" style="161" hidden="1" customWidth="1"/>
    <col min="8453" max="8453" width="14.7109375" style="161" customWidth="1"/>
    <col min="8454" max="8454" width="72.7109375" style="161" customWidth="1"/>
    <col min="8455" max="8455" width="6.5703125" style="161" bestFit="1" customWidth="1"/>
    <col min="8456" max="8456" width="14.7109375" style="161" customWidth="1"/>
    <col min="8457" max="8457" width="12.7109375" style="161" customWidth="1"/>
    <col min="8458" max="8458" width="15.7109375" style="161" customWidth="1"/>
    <col min="8459" max="8465" width="0" style="161" hidden="1" customWidth="1"/>
    <col min="8466" max="8466" width="38.7109375" style="161" customWidth="1"/>
    <col min="8467" max="8470" width="9.140625" style="161"/>
    <col min="8471" max="8471" width="5.5703125" style="161" customWidth="1"/>
    <col min="8472" max="8704" width="9.140625" style="161"/>
    <col min="8705" max="8706" width="0" style="161" hidden="1" customWidth="1"/>
    <col min="8707" max="8707" width="5.7109375" style="161" customWidth="1"/>
    <col min="8708" max="8708" width="0" style="161" hidden="1" customWidth="1"/>
    <col min="8709" max="8709" width="14.7109375" style="161" customWidth="1"/>
    <col min="8710" max="8710" width="72.7109375" style="161" customWidth="1"/>
    <col min="8711" max="8711" width="6.5703125" style="161" bestFit="1" customWidth="1"/>
    <col min="8712" max="8712" width="14.7109375" style="161" customWidth="1"/>
    <col min="8713" max="8713" width="12.7109375" style="161" customWidth="1"/>
    <col min="8714" max="8714" width="15.7109375" style="161" customWidth="1"/>
    <col min="8715" max="8721" width="0" style="161" hidden="1" customWidth="1"/>
    <col min="8722" max="8722" width="38.7109375" style="161" customWidth="1"/>
    <col min="8723" max="8726" width="9.140625" style="161"/>
    <col min="8727" max="8727" width="5.5703125" style="161" customWidth="1"/>
    <col min="8728" max="8960" width="9.140625" style="161"/>
    <col min="8961" max="8962" width="0" style="161" hidden="1" customWidth="1"/>
    <col min="8963" max="8963" width="5.7109375" style="161" customWidth="1"/>
    <col min="8964" max="8964" width="0" style="161" hidden="1" customWidth="1"/>
    <col min="8965" max="8965" width="14.7109375" style="161" customWidth="1"/>
    <col min="8966" max="8966" width="72.7109375" style="161" customWidth="1"/>
    <col min="8967" max="8967" width="6.5703125" style="161" bestFit="1" customWidth="1"/>
    <col min="8968" max="8968" width="14.7109375" style="161" customWidth="1"/>
    <col min="8969" max="8969" width="12.7109375" style="161" customWidth="1"/>
    <col min="8970" max="8970" width="15.7109375" style="161" customWidth="1"/>
    <col min="8971" max="8977" width="0" style="161" hidden="1" customWidth="1"/>
    <col min="8978" max="8978" width="38.7109375" style="161" customWidth="1"/>
    <col min="8979" max="8982" width="9.140625" style="161"/>
    <col min="8983" max="8983" width="5.5703125" style="161" customWidth="1"/>
    <col min="8984" max="9216" width="9.140625" style="161"/>
    <col min="9217" max="9218" width="0" style="161" hidden="1" customWidth="1"/>
    <col min="9219" max="9219" width="5.7109375" style="161" customWidth="1"/>
    <col min="9220" max="9220" width="0" style="161" hidden="1" customWidth="1"/>
    <col min="9221" max="9221" width="14.7109375" style="161" customWidth="1"/>
    <col min="9222" max="9222" width="72.7109375" style="161" customWidth="1"/>
    <col min="9223" max="9223" width="6.5703125" style="161" bestFit="1" customWidth="1"/>
    <col min="9224" max="9224" width="14.7109375" style="161" customWidth="1"/>
    <col min="9225" max="9225" width="12.7109375" style="161" customWidth="1"/>
    <col min="9226" max="9226" width="15.7109375" style="161" customWidth="1"/>
    <col min="9227" max="9233" width="0" style="161" hidden="1" customWidth="1"/>
    <col min="9234" max="9234" width="38.7109375" style="161" customWidth="1"/>
    <col min="9235" max="9238" width="9.140625" style="161"/>
    <col min="9239" max="9239" width="5.5703125" style="161" customWidth="1"/>
    <col min="9240" max="9472" width="9.140625" style="161"/>
    <col min="9473" max="9474" width="0" style="161" hidden="1" customWidth="1"/>
    <col min="9475" max="9475" width="5.7109375" style="161" customWidth="1"/>
    <col min="9476" max="9476" width="0" style="161" hidden="1" customWidth="1"/>
    <col min="9477" max="9477" width="14.7109375" style="161" customWidth="1"/>
    <col min="9478" max="9478" width="72.7109375" style="161" customWidth="1"/>
    <col min="9479" max="9479" width="6.5703125" style="161" bestFit="1" customWidth="1"/>
    <col min="9480" max="9480" width="14.7109375" style="161" customWidth="1"/>
    <col min="9481" max="9481" width="12.7109375" style="161" customWidth="1"/>
    <col min="9482" max="9482" width="15.7109375" style="161" customWidth="1"/>
    <col min="9483" max="9489" width="0" style="161" hidden="1" customWidth="1"/>
    <col min="9490" max="9490" width="38.7109375" style="161" customWidth="1"/>
    <col min="9491" max="9494" width="9.140625" style="161"/>
    <col min="9495" max="9495" width="5.5703125" style="161" customWidth="1"/>
    <col min="9496" max="9728" width="9.140625" style="161"/>
    <col min="9729" max="9730" width="0" style="161" hidden="1" customWidth="1"/>
    <col min="9731" max="9731" width="5.7109375" style="161" customWidth="1"/>
    <col min="9732" max="9732" width="0" style="161" hidden="1" customWidth="1"/>
    <col min="9733" max="9733" width="14.7109375" style="161" customWidth="1"/>
    <col min="9734" max="9734" width="72.7109375" style="161" customWidth="1"/>
    <col min="9735" max="9735" width="6.5703125" style="161" bestFit="1" customWidth="1"/>
    <col min="9736" max="9736" width="14.7109375" style="161" customWidth="1"/>
    <col min="9737" max="9737" width="12.7109375" style="161" customWidth="1"/>
    <col min="9738" max="9738" width="15.7109375" style="161" customWidth="1"/>
    <col min="9739" max="9745" width="0" style="161" hidden="1" customWidth="1"/>
    <col min="9746" max="9746" width="38.7109375" style="161" customWidth="1"/>
    <col min="9747" max="9750" width="9.140625" style="161"/>
    <col min="9751" max="9751" width="5.5703125" style="161" customWidth="1"/>
    <col min="9752" max="9984" width="9.140625" style="161"/>
    <col min="9985" max="9986" width="0" style="161" hidden="1" customWidth="1"/>
    <col min="9987" max="9987" width="5.7109375" style="161" customWidth="1"/>
    <col min="9988" max="9988" width="0" style="161" hidden="1" customWidth="1"/>
    <col min="9989" max="9989" width="14.7109375" style="161" customWidth="1"/>
    <col min="9990" max="9990" width="72.7109375" style="161" customWidth="1"/>
    <col min="9991" max="9991" width="6.5703125" style="161" bestFit="1" customWidth="1"/>
    <col min="9992" max="9992" width="14.7109375" style="161" customWidth="1"/>
    <col min="9993" max="9993" width="12.7109375" style="161" customWidth="1"/>
    <col min="9994" max="9994" width="15.7109375" style="161" customWidth="1"/>
    <col min="9995" max="10001" width="0" style="161" hidden="1" customWidth="1"/>
    <col min="10002" max="10002" width="38.7109375" style="161" customWidth="1"/>
    <col min="10003" max="10006" width="9.140625" style="161"/>
    <col min="10007" max="10007" width="5.5703125" style="161" customWidth="1"/>
    <col min="10008" max="10240" width="9.140625" style="161"/>
    <col min="10241" max="10242" width="0" style="161" hidden="1" customWidth="1"/>
    <col min="10243" max="10243" width="5.7109375" style="161" customWidth="1"/>
    <col min="10244" max="10244" width="0" style="161" hidden="1" customWidth="1"/>
    <col min="10245" max="10245" width="14.7109375" style="161" customWidth="1"/>
    <col min="10246" max="10246" width="72.7109375" style="161" customWidth="1"/>
    <col min="10247" max="10247" width="6.5703125" style="161" bestFit="1" customWidth="1"/>
    <col min="10248" max="10248" width="14.7109375" style="161" customWidth="1"/>
    <col min="10249" max="10249" width="12.7109375" style="161" customWidth="1"/>
    <col min="10250" max="10250" width="15.7109375" style="161" customWidth="1"/>
    <col min="10251" max="10257" width="0" style="161" hidden="1" customWidth="1"/>
    <col min="10258" max="10258" width="38.7109375" style="161" customWidth="1"/>
    <col min="10259" max="10262" width="9.140625" style="161"/>
    <col min="10263" max="10263" width="5.5703125" style="161" customWidth="1"/>
    <col min="10264" max="10496" width="9.140625" style="161"/>
    <col min="10497" max="10498" width="0" style="161" hidden="1" customWidth="1"/>
    <col min="10499" max="10499" width="5.7109375" style="161" customWidth="1"/>
    <col min="10500" max="10500" width="0" style="161" hidden="1" customWidth="1"/>
    <col min="10501" max="10501" width="14.7109375" style="161" customWidth="1"/>
    <col min="10502" max="10502" width="72.7109375" style="161" customWidth="1"/>
    <col min="10503" max="10503" width="6.5703125" style="161" bestFit="1" customWidth="1"/>
    <col min="10504" max="10504" width="14.7109375" style="161" customWidth="1"/>
    <col min="10505" max="10505" width="12.7109375" style="161" customWidth="1"/>
    <col min="10506" max="10506" width="15.7109375" style="161" customWidth="1"/>
    <col min="10507" max="10513" width="0" style="161" hidden="1" customWidth="1"/>
    <col min="10514" max="10514" width="38.7109375" style="161" customWidth="1"/>
    <col min="10515" max="10518" width="9.140625" style="161"/>
    <col min="10519" max="10519" width="5.5703125" style="161" customWidth="1"/>
    <col min="10520" max="10752" width="9.140625" style="161"/>
    <col min="10753" max="10754" width="0" style="161" hidden="1" customWidth="1"/>
    <col min="10755" max="10755" width="5.7109375" style="161" customWidth="1"/>
    <col min="10756" max="10756" width="0" style="161" hidden="1" customWidth="1"/>
    <col min="10757" max="10757" width="14.7109375" style="161" customWidth="1"/>
    <col min="10758" max="10758" width="72.7109375" style="161" customWidth="1"/>
    <col min="10759" max="10759" width="6.5703125" style="161" bestFit="1" customWidth="1"/>
    <col min="10760" max="10760" width="14.7109375" style="161" customWidth="1"/>
    <col min="10761" max="10761" width="12.7109375" style="161" customWidth="1"/>
    <col min="10762" max="10762" width="15.7109375" style="161" customWidth="1"/>
    <col min="10763" max="10769" width="0" style="161" hidden="1" customWidth="1"/>
    <col min="10770" max="10770" width="38.7109375" style="161" customWidth="1"/>
    <col min="10771" max="10774" width="9.140625" style="161"/>
    <col min="10775" max="10775" width="5.5703125" style="161" customWidth="1"/>
    <col min="10776" max="11008" width="9.140625" style="161"/>
    <col min="11009" max="11010" width="0" style="161" hidden="1" customWidth="1"/>
    <col min="11011" max="11011" width="5.7109375" style="161" customWidth="1"/>
    <col min="11012" max="11012" width="0" style="161" hidden="1" customWidth="1"/>
    <col min="11013" max="11013" width="14.7109375" style="161" customWidth="1"/>
    <col min="11014" max="11014" width="72.7109375" style="161" customWidth="1"/>
    <col min="11015" max="11015" width="6.5703125" style="161" bestFit="1" customWidth="1"/>
    <col min="11016" max="11016" width="14.7109375" style="161" customWidth="1"/>
    <col min="11017" max="11017" width="12.7109375" style="161" customWidth="1"/>
    <col min="11018" max="11018" width="15.7109375" style="161" customWidth="1"/>
    <col min="11019" max="11025" width="0" style="161" hidden="1" customWidth="1"/>
    <col min="11026" max="11026" width="38.7109375" style="161" customWidth="1"/>
    <col min="11027" max="11030" width="9.140625" style="161"/>
    <col min="11031" max="11031" width="5.5703125" style="161" customWidth="1"/>
    <col min="11032" max="11264" width="9.140625" style="161"/>
    <col min="11265" max="11266" width="0" style="161" hidden="1" customWidth="1"/>
    <col min="11267" max="11267" width="5.7109375" style="161" customWidth="1"/>
    <col min="11268" max="11268" width="0" style="161" hidden="1" customWidth="1"/>
    <col min="11269" max="11269" width="14.7109375" style="161" customWidth="1"/>
    <col min="11270" max="11270" width="72.7109375" style="161" customWidth="1"/>
    <col min="11271" max="11271" width="6.5703125" style="161" bestFit="1" customWidth="1"/>
    <col min="11272" max="11272" width="14.7109375" style="161" customWidth="1"/>
    <col min="11273" max="11273" width="12.7109375" style="161" customWidth="1"/>
    <col min="11274" max="11274" width="15.7109375" style="161" customWidth="1"/>
    <col min="11275" max="11281" width="0" style="161" hidden="1" customWidth="1"/>
    <col min="11282" max="11282" width="38.7109375" style="161" customWidth="1"/>
    <col min="11283" max="11286" width="9.140625" style="161"/>
    <col min="11287" max="11287" width="5.5703125" style="161" customWidth="1"/>
    <col min="11288" max="11520" width="9.140625" style="161"/>
    <col min="11521" max="11522" width="0" style="161" hidden="1" customWidth="1"/>
    <col min="11523" max="11523" width="5.7109375" style="161" customWidth="1"/>
    <col min="11524" max="11524" width="0" style="161" hidden="1" customWidth="1"/>
    <col min="11525" max="11525" width="14.7109375" style="161" customWidth="1"/>
    <col min="11526" max="11526" width="72.7109375" style="161" customWidth="1"/>
    <col min="11527" max="11527" width="6.5703125" style="161" bestFit="1" customWidth="1"/>
    <col min="11528" max="11528" width="14.7109375" style="161" customWidth="1"/>
    <col min="11529" max="11529" width="12.7109375" style="161" customWidth="1"/>
    <col min="11530" max="11530" width="15.7109375" style="161" customWidth="1"/>
    <col min="11531" max="11537" width="0" style="161" hidden="1" customWidth="1"/>
    <col min="11538" max="11538" width="38.7109375" style="161" customWidth="1"/>
    <col min="11539" max="11542" width="9.140625" style="161"/>
    <col min="11543" max="11543" width="5.5703125" style="161" customWidth="1"/>
    <col min="11544" max="11776" width="9.140625" style="161"/>
    <col min="11777" max="11778" width="0" style="161" hidden="1" customWidth="1"/>
    <col min="11779" max="11779" width="5.7109375" style="161" customWidth="1"/>
    <col min="11780" max="11780" width="0" style="161" hidden="1" customWidth="1"/>
    <col min="11781" max="11781" width="14.7109375" style="161" customWidth="1"/>
    <col min="11782" max="11782" width="72.7109375" style="161" customWidth="1"/>
    <col min="11783" max="11783" width="6.5703125" style="161" bestFit="1" customWidth="1"/>
    <col min="11784" max="11784" width="14.7109375" style="161" customWidth="1"/>
    <col min="11785" max="11785" width="12.7109375" style="161" customWidth="1"/>
    <col min="11786" max="11786" width="15.7109375" style="161" customWidth="1"/>
    <col min="11787" max="11793" width="0" style="161" hidden="1" customWidth="1"/>
    <col min="11794" max="11794" width="38.7109375" style="161" customWidth="1"/>
    <col min="11795" max="11798" width="9.140625" style="161"/>
    <col min="11799" max="11799" width="5.5703125" style="161" customWidth="1"/>
    <col min="11800" max="12032" width="9.140625" style="161"/>
    <col min="12033" max="12034" width="0" style="161" hidden="1" customWidth="1"/>
    <col min="12035" max="12035" width="5.7109375" style="161" customWidth="1"/>
    <col min="12036" max="12036" width="0" style="161" hidden="1" customWidth="1"/>
    <col min="12037" max="12037" width="14.7109375" style="161" customWidth="1"/>
    <col min="12038" max="12038" width="72.7109375" style="161" customWidth="1"/>
    <col min="12039" max="12039" width="6.5703125" style="161" bestFit="1" customWidth="1"/>
    <col min="12040" max="12040" width="14.7109375" style="161" customWidth="1"/>
    <col min="12041" max="12041" width="12.7109375" style="161" customWidth="1"/>
    <col min="12042" max="12042" width="15.7109375" style="161" customWidth="1"/>
    <col min="12043" max="12049" width="0" style="161" hidden="1" customWidth="1"/>
    <col min="12050" max="12050" width="38.7109375" style="161" customWidth="1"/>
    <col min="12051" max="12054" width="9.140625" style="161"/>
    <col min="12055" max="12055" width="5.5703125" style="161" customWidth="1"/>
    <col min="12056" max="12288" width="9.140625" style="161"/>
    <col min="12289" max="12290" width="0" style="161" hidden="1" customWidth="1"/>
    <col min="12291" max="12291" width="5.7109375" style="161" customWidth="1"/>
    <col min="12292" max="12292" width="0" style="161" hidden="1" customWidth="1"/>
    <col min="12293" max="12293" width="14.7109375" style="161" customWidth="1"/>
    <col min="12294" max="12294" width="72.7109375" style="161" customWidth="1"/>
    <col min="12295" max="12295" width="6.5703125" style="161" bestFit="1" customWidth="1"/>
    <col min="12296" max="12296" width="14.7109375" style="161" customWidth="1"/>
    <col min="12297" max="12297" width="12.7109375" style="161" customWidth="1"/>
    <col min="12298" max="12298" width="15.7109375" style="161" customWidth="1"/>
    <col min="12299" max="12305" width="0" style="161" hidden="1" customWidth="1"/>
    <col min="12306" max="12306" width="38.7109375" style="161" customWidth="1"/>
    <col min="12307" max="12310" width="9.140625" style="161"/>
    <col min="12311" max="12311" width="5.5703125" style="161" customWidth="1"/>
    <col min="12312" max="12544" width="9.140625" style="161"/>
    <col min="12545" max="12546" width="0" style="161" hidden="1" customWidth="1"/>
    <col min="12547" max="12547" width="5.7109375" style="161" customWidth="1"/>
    <col min="12548" max="12548" width="0" style="161" hidden="1" customWidth="1"/>
    <col min="12549" max="12549" width="14.7109375" style="161" customWidth="1"/>
    <col min="12550" max="12550" width="72.7109375" style="161" customWidth="1"/>
    <col min="12551" max="12551" width="6.5703125" style="161" bestFit="1" customWidth="1"/>
    <col min="12552" max="12552" width="14.7109375" style="161" customWidth="1"/>
    <col min="12553" max="12553" width="12.7109375" style="161" customWidth="1"/>
    <col min="12554" max="12554" width="15.7109375" style="161" customWidth="1"/>
    <col min="12555" max="12561" width="0" style="161" hidden="1" customWidth="1"/>
    <col min="12562" max="12562" width="38.7109375" style="161" customWidth="1"/>
    <col min="12563" max="12566" width="9.140625" style="161"/>
    <col min="12567" max="12567" width="5.5703125" style="161" customWidth="1"/>
    <col min="12568" max="12800" width="9.140625" style="161"/>
    <col min="12801" max="12802" width="0" style="161" hidden="1" customWidth="1"/>
    <col min="12803" max="12803" width="5.7109375" style="161" customWidth="1"/>
    <col min="12804" max="12804" width="0" style="161" hidden="1" customWidth="1"/>
    <col min="12805" max="12805" width="14.7109375" style="161" customWidth="1"/>
    <col min="12806" max="12806" width="72.7109375" style="161" customWidth="1"/>
    <col min="12807" max="12807" width="6.5703125" style="161" bestFit="1" customWidth="1"/>
    <col min="12808" max="12808" width="14.7109375" style="161" customWidth="1"/>
    <col min="12809" max="12809" width="12.7109375" style="161" customWidth="1"/>
    <col min="12810" max="12810" width="15.7109375" style="161" customWidth="1"/>
    <col min="12811" max="12817" width="0" style="161" hidden="1" customWidth="1"/>
    <col min="12818" max="12818" width="38.7109375" style="161" customWidth="1"/>
    <col min="12819" max="12822" width="9.140625" style="161"/>
    <col min="12823" max="12823" width="5.5703125" style="161" customWidth="1"/>
    <col min="12824" max="13056" width="9.140625" style="161"/>
    <col min="13057" max="13058" width="0" style="161" hidden="1" customWidth="1"/>
    <col min="13059" max="13059" width="5.7109375" style="161" customWidth="1"/>
    <col min="13060" max="13060" width="0" style="161" hidden="1" customWidth="1"/>
    <col min="13061" max="13061" width="14.7109375" style="161" customWidth="1"/>
    <col min="13062" max="13062" width="72.7109375" style="161" customWidth="1"/>
    <col min="13063" max="13063" width="6.5703125" style="161" bestFit="1" customWidth="1"/>
    <col min="13064" max="13064" width="14.7109375" style="161" customWidth="1"/>
    <col min="13065" max="13065" width="12.7109375" style="161" customWidth="1"/>
    <col min="13066" max="13066" width="15.7109375" style="161" customWidth="1"/>
    <col min="13067" max="13073" width="0" style="161" hidden="1" customWidth="1"/>
    <col min="13074" max="13074" width="38.7109375" style="161" customWidth="1"/>
    <col min="13075" max="13078" width="9.140625" style="161"/>
    <col min="13079" max="13079" width="5.5703125" style="161" customWidth="1"/>
    <col min="13080" max="13312" width="9.140625" style="161"/>
    <col min="13313" max="13314" width="0" style="161" hidden="1" customWidth="1"/>
    <col min="13315" max="13315" width="5.7109375" style="161" customWidth="1"/>
    <col min="13316" max="13316" width="0" style="161" hidden="1" customWidth="1"/>
    <col min="13317" max="13317" width="14.7109375" style="161" customWidth="1"/>
    <col min="13318" max="13318" width="72.7109375" style="161" customWidth="1"/>
    <col min="13319" max="13319" width="6.5703125" style="161" bestFit="1" customWidth="1"/>
    <col min="13320" max="13320" width="14.7109375" style="161" customWidth="1"/>
    <col min="13321" max="13321" width="12.7109375" style="161" customWidth="1"/>
    <col min="13322" max="13322" width="15.7109375" style="161" customWidth="1"/>
    <col min="13323" max="13329" width="0" style="161" hidden="1" customWidth="1"/>
    <col min="13330" max="13330" width="38.7109375" style="161" customWidth="1"/>
    <col min="13331" max="13334" width="9.140625" style="161"/>
    <col min="13335" max="13335" width="5.5703125" style="161" customWidth="1"/>
    <col min="13336" max="13568" width="9.140625" style="161"/>
    <col min="13569" max="13570" width="0" style="161" hidden="1" customWidth="1"/>
    <col min="13571" max="13571" width="5.7109375" style="161" customWidth="1"/>
    <col min="13572" max="13572" width="0" style="161" hidden="1" customWidth="1"/>
    <col min="13573" max="13573" width="14.7109375" style="161" customWidth="1"/>
    <col min="13574" max="13574" width="72.7109375" style="161" customWidth="1"/>
    <col min="13575" max="13575" width="6.5703125" style="161" bestFit="1" customWidth="1"/>
    <col min="13576" max="13576" width="14.7109375" style="161" customWidth="1"/>
    <col min="13577" max="13577" width="12.7109375" style="161" customWidth="1"/>
    <col min="13578" max="13578" width="15.7109375" style="161" customWidth="1"/>
    <col min="13579" max="13585" width="0" style="161" hidden="1" customWidth="1"/>
    <col min="13586" max="13586" width="38.7109375" style="161" customWidth="1"/>
    <col min="13587" max="13590" width="9.140625" style="161"/>
    <col min="13591" max="13591" width="5.5703125" style="161" customWidth="1"/>
    <col min="13592" max="13824" width="9.140625" style="161"/>
    <col min="13825" max="13826" width="0" style="161" hidden="1" customWidth="1"/>
    <col min="13827" max="13827" width="5.7109375" style="161" customWidth="1"/>
    <col min="13828" max="13828" width="0" style="161" hidden="1" customWidth="1"/>
    <col min="13829" max="13829" width="14.7109375" style="161" customWidth="1"/>
    <col min="13830" max="13830" width="72.7109375" style="161" customWidth="1"/>
    <col min="13831" max="13831" width="6.5703125" style="161" bestFit="1" customWidth="1"/>
    <col min="13832" max="13832" width="14.7109375" style="161" customWidth="1"/>
    <col min="13833" max="13833" width="12.7109375" style="161" customWidth="1"/>
    <col min="13834" max="13834" width="15.7109375" style="161" customWidth="1"/>
    <col min="13835" max="13841" width="0" style="161" hidden="1" customWidth="1"/>
    <col min="13842" max="13842" width="38.7109375" style="161" customWidth="1"/>
    <col min="13843" max="13846" width="9.140625" style="161"/>
    <col min="13847" max="13847" width="5.5703125" style="161" customWidth="1"/>
    <col min="13848" max="14080" width="9.140625" style="161"/>
    <col min="14081" max="14082" width="0" style="161" hidden="1" customWidth="1"/>
    <col min="14083" max="14083" width="5.7109375" style="161" customWidth="1"/>
    <col min="14084" max="14084" width="0" style="161" hidden="1" customWidth="1"/>
    <col min="14085" max="14085" width="14.7109375" style="161" customWidth="1"/>
    <col min="14086" max="14086" width="72.7109375" style="161" customWidth="1"/>
    <col min="14087" max="14087" width="6.5703125" style="161" bestFit="1" customWidth="1"/>
    <col min="14088" max="14088" width="14.7109375" style="161" customWidth="1"/>
    <col min="14089" max="14089" width="12.7109375" style="161" customWidth="1"/>
    <col min="14090" max="14090" width="15.7109375" style="161" customWidth="1"/>
    <col min="14091" max="14097" width="0" style="161" hidden="1" customWidth="1"/>
    <col min="14098" max="14098" width="38.7109375" style="161" customWidth="1"/>
    <col min="14099" max="14102" width="9.140625" style="161"/>
    <col min="14103" max="14103" width="5.5703125" style="161" customWidth="1"/>
    <col min="14104" max="14336" width="9.140625" style="161"/>
    <col min="14337" max="14338" width="0" style="161" hidden="1" customWidth="1"/>
    <col min="14339" max="14339" width="5.7109375" style="161" customWidth="1"/>
    <col min="14340" max="14340" width="0" style="161" hidden="1" customWidth="1"/>
    <col min="14341" max="14341" width="14.7109375" style="161" customWidth="1"/>
    <col min="14342" max="14342" width="72.7109375" style="161" customWidth="1"/>
    <col min="14343" max="14343" width="6.5703125" style="161" bestFit="1" customWidth="1"/>
    <col min="14344" max="14344" width="14.7109375" style="161" customWidth="1"/>
    <col min="14345" max="14345" width="12.7109375" style="161" customWidth="1"/>
    <col min="14346" max="14346" width="15.7109375" style="161" customWidth="1"/>
    <col min="14347" max="14353" width="0" style="161" hidden="1" customWidth="1"/>
    <col min="14354" max="14354" width="38.7109375" style="161" customWidth="1"/>
    <col min="14355" max="14358" width="9.140625" style="161"/>
    <col min="14359" max="14359" width="5.5703125" style="161" customWidth="1"/>
    <col min="14360" max="14592" width="9.140625" style="161"/>
    <col min="14593" max="14594" width="0" style="161" hidden="1" customWidth="1"/>
    <col min="14595" max="14595" width="5.7109375" style="161" customWidth="1"/>
    <col min="14596" max="14596" width="0" style="161" hidden="1" customWidth="1"/>
    <col min="14597" max="14597" width="14.7109375" style="161" customWidth="1"/>
    <col min="14598" max="14598" width="72.7109375" style="161" customWidth="1"/>
    <col min="14599" max="14599" width="6.5703125" style="161" bestFit="1" customWidth="1"/>
    <col min="14600" max="14600" width="14.7109375" style="161" customWidth="1"/>
    <col min="14601" max="14601" width="12.7109375" style="161" customWidth="1"/>
    <col min="14602" max="14602" width="15.7109375" style="161" customWidth="1"/>
    <col min="14603" max="14609" width="0" style="161" hidden="1" customWidth="1"/>
    <col min="14610" max="14610" width="38.7109375" style="161" customWidth="1"/>
    <col min="14611" max="14614" width="9.140625" style="161"/>
    <col min="14615" max="14615" width="5.5703125" style="161" customWidth="1"/>
    <col min="14616" max="14848" width="9.140625" style="161"/>
    <col min="14849" max="14850" width="0" style="161" hidden="1" customWidth="1"/>
    <col min="14851" max="14851" width="5.7109375" style="161" customWidth="1"/>
    <col min="14852" max="14852" width="0" style="161" hidden="1" customWidth="1"/>
    <col min="14853" max="14853" width="14.7109375" style="161" customWidth="1"/>
    <col min="14854" max="14854" width="72.7109375" style="161" customWidth="1"/>
    <col min="14855" max="14855" width="6.5703125" style="161" bestFit="1" customWidth="1"/>
    <col min="14856" max="14856" width="14.7109375" style="161" customWidth="1"/>
    <col min="14857" max="14857" width="12.7109375" style="161" customWidth="1"/>
    <col min="14858" max="14858" width="15.7109375" style="161" customWidth="1"/>
    <col min="14859" max="14865" width="0" style="161" hidden="1" customWidth="1"/>
    <col min="14866" max="14866" width="38.7109375" style="161" customWidth="1"/>
    <col min="14867" max="14870" width="9.140625" style="161"/>
    <col min="14871" max="14871" width="5.5703125" style="161" customWidth="1"/>
    <col min="14872" max="15104" width="9.140625" style="161"/>
    <col min="15105" max="15106" width="0" style="161" hidden="1" customWidth="1"/>
    <col min="15107" max="15107" width="5.7109375" style="161" customWidth="1"/>
    <col min="15108" max="15108" width="0" style="161" hidden="1" customWidth="1"/>
    <col min="15109" max="15109" width="14.7109375" style="161" customWidth="1"/>
    <col min="15110" max="15110" width="72.7109375" style="161" customWidth="1"/>
    <col min="15111" max="15111" width="6.5703125" style="161" bestFit="1" customWidth="1"/>
    <col min="15112" max="15112" width="14.7109375" style="161" customWidth="1"/>
    <col min="15113" max="15113" width="12.7109375" style="161" customWidth="1"/>
    <col min="15114" max="15114" width="15.7109375" style="161" customWidth="1"/>
    <col min="15115" max="15121" width="0" style="161" hidden="1" customWidth="1"/>
    <col min="15122" max="15122" width="38.7109375" style="161" customWidth="1"/>
    <col min="15123" max="15126" width="9.140625" style="161"/>
    <col min="15127" max="15127" width="5.5703125" style="161" customWidth="1"/>
    <col min="15128" max="15360" width="9.140625" style="161"/>
    <col min="15361" max="15362" width="0" style="161" hidden="1" customWidth="1"/>
    <col min="15363" max="15363" width="5.7109375" style="161" customWidth="1"/>
    <col min="15364" max="15364" width="0" style="161" hidden="1" customWidth="1"/>
    <col min="15365" max="15365" width="14.7109375" style="161" customWidth="1"/>
    <col min="15366" max="15366" width="72.7109375" style="161" customWidth="1"/>
    <col min="15367" max="15367" width="6.5703125" style="161" bestFit="1" customWidth="1"/>
    <col min="15368" max="15368" width="14.7109375" style="161" customWidth="1"/>
    <col min="15369" max="15369" width="12.7109375" style="161" customWidth="1"/>
    <col min="15370" max="15370" width="15.7109375" style="161" customWidth="1"/>
    <col min="15371" max="15377" width="0" style="161" hidden="1" customWidth="1"/>
    <col min="15378" max="15378" width="38.7109375" style="161" customWidth="1"/>
    <col min="15379" max="15382" width="9.140625" style="161"/>
    <col min="15383" max="15383" width="5.5703125" style="161" customWidth="1"/>
    <col min="15384" max="15616" width="9.140625" style="161"/>
    <col min="15617" max="15618" width="0" style="161" hidden="1" customWidth="1"/>
    <col min="15619" max="15619" width="5.7109375" style="161" customWidth="1"/>
    <col min="15620" max="15620" width="0" style="161" hidden="1" customWidth="1"/>
    <col min="15621" max="15621" width="14.7109375" style="161" customWidth="1"/>
    <col min="15622" max="15622" width="72.7109375" style="161" customWidth="1"/>
    <col min="15623" max="15623" width="6.5703125" style="161" bestFit="1" customWidth="1"/>
    <col min="15624" max="15624" width="14.7109375" style="161" customWidth="1"/>
    <col min="15625" max="15625" width="12.7109375" style="161" customWidth="1"/>
    <col min="15626" max="15626" width="15.7109375" style="161" customWidth="1"/>
    <col min="15627" max="15633" width="0" style="161" hidden="1" customWidth="1"/>
    <col min="15634" max="15634" width="38.7109375" style="161" customWidth="1"/>
    <col min="15635" max="15638" width="9.140625" style="161"/>
    <col min="15639" max="15639" width="5.5703125" style="161" customWidth="1"/>
    <col min="15640" max="15872" width="9.140625" style="161"/>
    <col min="15873" max="15874" width="0" style="161" hidden="1" customWidth="1"/>
    <col min="15875" max="15875" width="5.7109375" style="161" customWidth="1"/>
    <col min="15876" max="15876" width="0" style="161" hidden="1" customWidth="1"/>
    <col min="15877" max="15877" width="14.7109375" style="161" customWidth="1"/>
    <col min="15878" max="15878" width="72.7109375" style="161" customWidth="1"/>
    <col min="15879" max="15879" width="6.5703125" style="161" bestFit="1" customWidth="1"/>
    <col min="15880" max="15880" width="14.7109375" style="161" customWidth="1"/>
    <col min="15881" max="15881" width="12.7109375" style="161" customWidth="1"/>
    <col min="15882" max="15882" width="15.7109375" style="161" customWidth="1"/>
    <col min="15883" max="15889" width="0" style="161" hidden="1" customWidth="1"/>
    <col min="15890" max="15890" width="38.7109375" style="161" customWidth="1"/>
    <col min="15891" max="15894" width="9.140625" style="161"/>
    <col min="15895" max="15895" width="5.5703125" style="161" customWidth="1"/>
    <col min="15896" max="16128" width="9.140625" style="161"/>
    <col min="16129" max="16130" width="0" style="161" hidden="1" customWidth="1"/>
    <col min="16131" max="16131" width="5.7109375" style="161" customWidth="1"/>
    <col min="16132" max="16132" width="0" style="161" hidden="1" customWidth="1"/>
    <col min="16133" max="16133" width="14.7109375" style="161" customWidth="1"/>
    <col min="16134" max="16134" width="72.7109375" style="161" customWidth="1"/>
    <col min="16135" max="16135" width="6.5703125" style="161" bestFit="1" customWidth="1"/>
    <col min="16136" max="16136" width="14.7109375" style="161" customWidth="1"/>
    <col min="16137" max="16137" width="12.7109375" style="161" customWidth="1"/>
    <col min="16138" max="16138" width="15.7109375" style="161" customWidth="1"/>
    <col min="16139" max="16145" width="0" style="161" hidden="1" customWidth="1"/>
    <col min="16146" max="16146" width="38.7109375" style="161" customWidth="1"/>
    <col min="16147" max="16150" width="9.140625" style="161"/>
    <col min="16151" max="16151" width="5.5703125" style="161" customWidth="1"/>
    <col min="16152" max="16384" width="9.140625" style="161"/>
  </cols>
  <sheetData>
    <row r="1" spans="1:22" ht="15.75">
      <c r="F1" s="162"/>
    </row>
    <row r="2" spans="1:22" ht="18">
      <c r="F2" s="347" t="s">
        <v>2280</v>
      </c>
      <c r="G2" s="347"/>
      <c r="H2" s="347"/>
      <c r="I2" s="347"/>
      <c r="J2" s="347"/>
    </row>
    <row r="3" spans="1:22" ht="15.75">
      <c r="F3" s="348" t="s">
        <v>2281</v>
      </c>
      <c r="G3" s="348"/>
      <c r="H3" s="348"/>
      <c r="I3" s="348"/>
      <c r="J3" s="348"/>
    </row>
    <row r="4" spans="1:22" ht="15.75">
      <c r="B4" s="163"/>
      <c r="C4" s="163"/>
      <c r="D4" s="164"/>
      <c r="E4" s="164"/>
      <c r="F4" s="162" t="s">
        <v>75</v>
      </c>
      <c r="G4" s="164"/>
      <c r="H4" s="165"/>
      <c r="I4" s="166"/>
      <c r="J4" s="167"/>
      <c r="K4" s="165"/>
      <c r="L4" s="165"/>
      <c r="M4" s="165"/>
      <c r="N4" s="165"/>
      <c r="O4" s="167"/>
      <c r="P4" s="167"/>
      <c r="Q4" s="167"/>
      <c r="S4" s="168"/>
      <c r="V4" s="169"/>
    </row>
    <row r="5" spans="1:22" ht="7.5" customHeight="1">
      <c r="A5" s="170"/>
      <c r="B5" s="171"/>
      <c r="C5" s="163"/>
      <c r="D5" s="172"/>
      <c r="E5" s="164"/>
      <c r="F5" s="164"/>
      <c r="G5" s="164"/>
      <c r="H5" s="165"/>
      <c r="I5" s="166"/>
      <c r="J5" s="167"/>
      <c r="K5" s="173"/>
      <c r="L5" s="173"/>
      <c r="M5" s="173"/>
      <c r="N5" s="173"/>
      <c r="O5" s="174"/>
      <c r="P5" s="174"/>
      <c r="Q5" s="174"/>
      <c r="R5" s="175"/>
    </row>
    <row r="6" spans="1:22" ht="11.25">
      <c r="A6" s="176"/>
      <c r="B6" s="177"/>
      <c r="C6" s="177" t="s">
        <v>2</v>
      </c>
      <c r="D6" s="178" t="s">
        <v>3</v>
      </c>
      <c r="E6" s="178" t="s">
        <v>4</v>
      </c>
      <c r="F6" s="178" t="s">
        <v>1</v>
      </c>
      <c r="G6" s="178" t="s">
        <v>5</v>
      </c>
      <c r="H6" s="179" t="s">
        <v>6</v>
      </c>
      <c r="I6" s="180" t="s">
        <v>15</v>
      </c>
      <c r="J6" s="181" t="s">
        <v>7</v>
      </c>
      <c r="K6" s="179" t="s">
        <v>8</v>
      </c>
      <c r="L6" s="179" t="s">
        <v>9</v>
      </c>
      <c r="M6" s="179" t="s">
        <v>10</v>
      </c>
      <c r="N6" s="179" t="s">
        <v>11</v>
      </c>
      <c r="O6" s="181" t="s">
        <v>12</v>
      </c>
      <c r="P6" s="181" t="s">
        <v>0</v>
      </c>
      <c r="Q6" s="181" t="s">
        <v>13</v>
      </c>
      <c r="R6" s="170"/>
      <c r="S6" s="175"/>
    </row>
    <row r="7" spans="1:22" ht="7.5" customHeight="1">
      <c r="B7" s="163"/>
      <c r="C7" s="163"/>
      <c r="D7" s="164"/>
      <c r="E7" s="164"/>
      <c r="F7" s="164"/>
      <c r="G7" s="164"/>
      <c r="H7" s="165"/>
      <c r="I7" s="166"/>
      <c r="J7" s="167"/>
      <c r="K7" s="165"/>
      <c r="L7" s="165"/>
      <c r="M7" s="165"/>
      <c r="N7" s="165"/>
      <c r="O7" s="167"/>
      <c r="P7" s="167"/>
      <c r="Q7" s="167"/>
      <c r="R7" s="175"/>
    </row>
    <row r="8" spans="1:22" ht="15.75">
      <c r="A8" s="182" t="s">
        <v>16</v>
      </c>
      <c r="B8" s="183">
        <v>1</v>
      </c>
      <c r="C8" s="184"/>
      <c r="D8" s="185" t="s">
        <v>76</v>
      </c>
      <c r="E8" s="185"/>
      <c r="F8" s="186" t="s">
        <v>2279</v>
      </c>
      <c r="G8" s="187"/>
      <c r="H8" s="188"/>
      <c r="I8" s="189"/>
      <c r="J8" s="190">
        <f>SUBTOTAL(9,J9:J63)</f>
        <v>0</v>
      </c>
      <c r="K8" s="191"/>
      <c r="L8" s="192">
        <f>SUBTOTAL(9,L9:L63)</f>
        <v>0</v>
      </c>
      <c r="M8" s="191"/>
      <c r="N8" s="192">
        <f>SUBTOTAL(9,N9:N63)</f>
        <v>0</v>
      </c>
      <c r="O8" s="193"/>
      <c r="P8" s="194">
        <f>SUBTOTAL(9,P9:P63)</f>
        <v>0</v>
      </c>
      <c r="Q8" s="194">
        <f>SUBTOTAL(9,Q9:Q63)</f>
        <v>0</v>
      </c>
      <c r="R8" s="170"/>
      <c r="S8" s="175"/>
      <c r="T8" s="175"/>
    </row>
    <row r="9" spans="1:22" ht="15" outlineLevel="1">
      <c r="A9" s="195" t="s">
        <v>17</v>
      </c>
      <c r="B9" s="196">
        <v>2</v>
      </c>
      <c r="C9" s="197"/>
      <c r="D9" s="198" t="s">
        <v>77</v>
      </c>
      <c r="E9" s="198"/>
      <c r="F9" s="199" t="s">
        <v>2770</v>
      </c>
      <c r="G9" s="200"/>
      <c r="H9" s="201"/>
      <c r="I9" s="202"/>
      <c r="J9" s="203">
        <f>SUBTOTAL(9,J11:J62)</f>
        <v>0</v>
      </c>
      <c r="K9" s="204"/>
      <c r="L9" s="205">
        <f>SUBTOTAL(9,L11:L62)</f>
        <v>0</v>
      </c>
      <c r="M9" s="204"/>
      <c r="N9" s="205">
        <f>SUBTOTAL(9,N11:N62)</f>
        <v>0</v>
      </c>
      <c r="O9" s="206"/>
      <c r="P9" s="207">
        <f>SUBTOTAL(9,P11:P62)</f>
        <v>0</v>
      </c>
      <c r="Q9" s="207">
        <f>SUBTOTAL(9,Q11:Q62)</f>
        <v>0</v>
      </c>
      <c r="R9" s="170"/>
      <c r="S9" s="175"/>
      <c r="T9" s="175"/>
    </row>
    <row r="10" spans="1:22" ht="12" outlineLevel="1">
      <c r="A10" s="195"/>
      <c r="B10" s="196"/>
      <c r="C10" s="197"/>
      <c r="D10" s="198"/>
      <c r="E10" s="198"/>
      <c r="F10" s="208"/>
      <c r="G10" s="198"/>
      <c r="H10" s="204"/>
      <c r="I10" s="209"/>
      <c r="J10" s="207"/>
      <c r="K10" s="204"/>
      <c r="L10" s="205"/>
      <c r="M10" s="204"/>
      <c r="N10" s="205"/>
      <c r="O10" s="206"/>
      <c r="P10" s="207"/>
      <c r="Q10" s="207"/>
      <c r="R10" s="170"/>
      <c r="S10" s="175"/>
      <c r="T10" s="175"/>
    </row>
    <row r="11" spans="1:22" ht="12" outlineLevel="2">
      <c r="A11" s="210" t="s">
        <v>18</v>
      </c>
      <c r="B11" s="211">
        <v>3</v>
      </c>
      <c r="C11" s="184"/>
      <c r="D11" s="185" t="s">
        <v>78</v>
      </c>
      <c r="E11" s="185"/>
      <c r="F11" s="212" t="s">
        <v>2771</v>
      </c>
      <c r="G11" s="185"/>
      <c r="H11" s="191"/>
      <c r="I11" s="213"/>
      <c r="J11" s="194">
        <f>SUBTOTAL(9,J12:J61)</f>
        <v>0</v>
      </c>
      <c r="K11" s="214"/>
      <c r="L11" s="215">
        <f>SUBTOTAL(9,L12:L61)</f>
        <v>0</v>
      </c>
      <c r="M11" s="214"/>
      <c r="N11" s="215">
        <f>SUBTOTAL(9,N12:N61)</f>
        <v>0</v>
      </c>
      <c r="O11" s="216"/>
      <c r="P11" s="217">
        <f>SUBTOTAL(9,P12:P61)</f>
        <v>0</v>
      </c>
      <c r="Q11" s="217">
        <f>SUBTOTAL(9,Q12:Q61)</f>
        <v>0</v>
      </c>
      <c r="R11" s="170"/>
      <c r="S11" s="175"/>
      <c r="T11" s="175"/>
    </row>
    <row r="12" spans="1:22" ht="60" outlineLevel="3">
      <c r="A12" s="218"/>
      <c r="B12" s="219"/>
      <c r="C12" s="220">
        <v>1</v>
      </c>
      <c r="D12" s="221" t="s">
        <v>79</v>
      </c>
      <c r="E12" s="249" t="s">
        <v>2736</v>
      </c>
      <c r="F12" s="223" t="s">
        <v>2772</v>
      </c>
      <c r="G12" s="221" t="s">
        <v>2738</v>
      </c>
      <c r="H12" s="224">
        <v>1</v>
      </c>
      <c r="I12" s="225"/>
      <c r="J12" s="226">
        <f t="shared" ref="J12:J60" si="0">H12*I12</f>
        <v>0</v>
      </c>
      <c r="K12" s="227"/>
      <c r="L12" s="227">
        <f>H12*K12</f>
        <v>0</v>
      </c>
      <c r="M12" s="227"/>
      <c r="N12" s="227">
        <f>H12*M12</f>
        <v>0</v>
      </c>
      <c r="O12" s="228">
        <v>21</v>
      </c>
      <c r="P12" s="228">
        <f>J12*(O12/100)</f>
        <v>0</v>
      </c>
      <c r="Q12" s="228">
        <f>J12+P12</f>
        <v>0</v>
      </c>
      <c r="R12" s="175"/>
      <c r="S12" s="175"/>
      <c r="T12" s="175"/>
    </row>
    <row r="13" spans="1:22" ht="48" outlineLevel="3">
      <c r="A13" s="218"/>
      <c r="B13" s="219"/>
      <c r="C13" s="220">
        <v>2</v>
      </c>
      <c r="D13" s="221" t="s">
        <v>79</v>
      </c>
      <c r="E13" s="249" t="s">
        <v>2736</v>
      </c>
      <c r="F13" s="223" t="s">
        <v>2773</v>
      </c>
      <c r="G13" s="221" t="s">
        <v>2738</v>
      </c>
      <c r="H13" s="224">
        <v>1</v>
      </c>
      <c r="I13" s="225"/>
      <c r="J13" s="226">
        <f t="shared" si="0"/>
        <v>0</v>
      </c>
      <c r="K13" s="227"/>
      <c r="L13" s="227">
        <f>H13*K13</f>
        <v>0</v>
      </c>
      <c r="M13" s="227"/>
      <c r="N13" s="227">
        <f>H13*M13</f>
        <v>0</v>
      </c>
      <c r="O13" s="228">
        <v>21</v>
      </c>
      <c r="P13" s="228">
        <f>J13*(O13/100)</f>
        <v>0</v>
      </c>
      <c r="Q13" s="228">
        <f>J13+P13</f>
        <v>0</v>
      </c>
      <c r="R13" s="175"/>
      <c r="S13" s="175"/>
      <c r="T13" s="175"/>
    </row>
    <row r="14" spans="1:22" ht="36" outlineLevel="3">
      <c r="A14" s="218"/>
      <c r="B14" s="219"/>
      <c r="C14" s="220">
        <v>3</v>
      </c>
      <c r="D14" s="221"/>
      <c r="E14" s="249" t="s">
        <v>2736</v>
      </c>
      <c r="F14" s="223" t="s">
        <v>2774</v>
      </c>
      <c r="G14" s="221" t="s">
        <v>2738</v>
      </c>
      <c r="H14" s="224">
        <v>2</v>
      </c>
      <c r="I14" s="225"/>
      <c r="J14" s="226">
        <f t="shared" si="0"/>
        <v>0</v>
      </c>
      <c r="K14" s="227"/>
      <c r="L14" s="227"/>
      <c r="M14" s="227"/>
      <c r="N14" s="227"/>
      <c r="O14" s="228"/>
      <c r="P14" s="228"/>
      <c r="Q14" s="228"/>
      <c r="R14" s="175"/>
      <c r="S14" s="175"/>
      <c r="T14" s="175"/>
    </row>
    <row r="15" spans="1:22" ht="24" outlineLevel="3">
      <c r="A15" s="218"/>
      <c r="B15" s="219"/>
      <c r="C15" s="220">
        <v>4</v>
      </c>
      <c r="D15" s="221"/>
      <c r="E15" s="249" t="s">
        <v>2736</v>
      </c>
      <c r="F15" s="223" t="s">
        <v>2775</v>
      </c>
      <c r="G15" s="221" t="s">
        <v>2738</v>
      </c>
      <c r="H15" s="224">
        <v>4</v>
      </c>
      <c r="I15" s="225"/>
      <c r="J15" s="226">
        <f t="shared" si="0"/>
        <v>0</v>
      </c>
      <c r="K15" s="227"/>
      <c r="L15" s="227"/>
      <c r="M15" s="227"/>
      <c r="N15" s="227"/>
      <c r="O15" s="228"/>
      <c r="P15" s="228"/>
      <c r="Q15" s="228"/>
      <c r="R15" s="175"/>
      <c r="S15" s="175"/>
      <c r="T15" s="175"/>
    </row>
    <row r="16" spans="1:22" ht="48" outlineLevel="3">
      <c r="A16" s="218"/>
      <c r="B16" s="219"/>
      <c r="C16" s="220">
        <v>5</v>
      </c>
      <c r="D16" s="221"/>
      <c r="E16" s="249" t="s">
        <v>2736</v>
      </c>
      <c r="F16" s="223" t="s">
        <v>2776</v>
      </c>
      <c r="G16" s="221" t="s">
        <v>2738</v>
      </c>
      <c r="H16" s="224">
        <v>1</v>
      </c>
      <c r="I16" s="225"/>
      <c r="J16" s="226">
        <f t="shared" si="0"/>
        <v>0</v>
      </c>
      <c r="K16" s="227"/>
      <c r="L16" s="227"/>
      <c r="M16" s="227"/>
      <c r="N16" s="227"/>
      <c r="O16" s="228"/>
      <c r="P16" s="228"/>
      <c r="Q16" s="228"/>
      <c r="R16" s="175"/>
      <c r="S16" s="175"/>
      <c r="T16" s="175"/>
    </row>
    <row r="17" spans="1:20" ht="12" outlineLevel="3">
      <c r="A17" s="218"/>
      <c r="B17" s="219"/>
      <c r="C17" s="220">
        <v>6</v>
      </c>
      <c r="D17" s="221"/>
      <c r="E17" s="249" t="s">
        <v>2736</v>
      </c>
      <c r="F17" s="223" t="s">
        <v>2777</v>
      </c>
      <c r="G17" s="221" t="s">
        <v>2738</v>
      </c>
      <c r="H17" s="224">
        <v>1</v>
      </c>
      <c r="I17" s="225"/>
      <c r="J17" s="226">
        <f t="shared" si="0"/>
        <v>0</v>
      </c>
      <c r="K17" s="227"/>
      <c r="L17" s="227"/>
      <c r="M17" s="227"/>
      <c r="N17" s="227"/>
      <c r="O17" s="228"/>
      <c r="P17" s="228"/>
      <c r="Q17" s="228"/>
      <c r="R17" s="175"/>
      <c r="S17" s="175"/>
      <c r="T17" s="175"/>
    </row>
    <row r="18" spans="1:20" ht="12" outlineLevel="3">
      <c r="A18" s="218"/>
      <c r="B18" s="219"/>
      <c r="C18" s="220">
        <v>7</v>
      </c>
      <c r="D18" s="221"/>
      <c r="E18" s="249" t="s">
        <v>2736</v>
      </c>
      <c r="F18" s="223" t="s">
        <v>2778</v>
      </c>
      <c r="G18" s="221" t="s">
        <v>2738</v>
      </c>
      <c r="H18" s="224">
        <v>1</v>
      </c>
      <c r="I18" s="225"/>
      <c r="J18" s="226">
        <f t="shared" si="0"/>
        <v>0</v>
      </c>
      <c r="K18" s="227"/>
      <c r="L18" s="227"/>
      <c r="M18" s="227"/>
      <c r="N18" s="227"/>
      <c r="O18" s="228"/>
      <c r="P18" s="228"/>
      <c r="Q18" s="228"/>
      <c r="R18" s="175"/>
      <c r="S18" s="175"/>
      <c r="T18" s="175"/>
    </row>
    <row r="19" spans="1:20" ht="36" outlineLevel="3">
      <c r="A19" s="218"/>
      <c r="B19" s="219"/>
      <c r="C19" s="220">
        <v>8</v>
      </c>
      <c r="D19" s="221"/>
      <c r="E19" s="249" t="s">
        <v>2736</v>
      </c>
      <c r="F19" s="223" t="s">
        <v>2779</v>
      </c>
      <c r="G19" s="221" t="s">
        <v>2738</v>
      </c>
      <c r="H19" s="224">
        <v>15</v>
      </c>
      <c r="I19" s="225"/>
      <c r="J19" s="226">
        <f t="shared" si="0"/>
        <v>0</v>
      </c>
      <c r="K19" s="227"/>
      <c r="L19" s="227"/>
      <c r="M19" s="227"/>
      <c r="N19" s="227"/>
      <c r="O19" s="228"/>
      <c r="P19" s="228"/>
      <c r="Q19" s="228"/>
      <c r="R19" s="175"/>
      <c r="S19" s="175"/>
      <c r="T19" s="175"/>
    </row>
    <row r="20" spans="1:20" ht="36" outlineLevel="3">
      <c r="A20" s="218"/>
      <c r="B20" s="219"/>
      <c r="C20" s="220">
        <v>9</v>
      </c>
      <c r="D20" s="221"/>
      <c r="E20" s="249" t="s">
        <v>2736</v>
      </c>
      <c r="F20" s="223" t="s">
        <v>2780</v>
      </c>
      <c r="G20" s="221" t="s">
        <v>2738</v>
      </c>
      <c r="H20" s="224">
        <v>18</v>
      </c>
      <c r="I20" s="225"/>
      <c r="J20" s="226">
        <f t="shared" si="0"/>
        <v>0</v>
      </c>
      <c r="K20" s="227"/>
      <c r="L20" s="227"/>
      <c r="M20" s="227"/>
      <c r="N20" s="227"/>
      <c r="O20" s="228"/>
      <c r="P20" s="228"/>
      <c r="Q20" s="228"/>
      <c r="R20" s="175"/>
      <c r="S20" s="175"/>
      <c r="T20" s="175"/>
    </row>
    <row r="21" spans="1:20" ht="36" outlineLevel="3">
      <c r="A21" s="218"/>
      <c r="B21" s="219"/>
      <c r="C21" s="220">
        <v>10</v>
      </c>
      <c r="D21" s="221"/>
      <c r="E21" s="249" t="s">
        <v>2736</v>
      </c>
      <c r="F21" s="223" t="s">
        <v>2781</v>
      </c>
      <c r="G21" s="221" t="s">
        <v>2738</v>
      </c>
      <c r="H21" s="224">
        <v>10</v>
      </c>
      <c r="I21" s="225"/>
      <c r="J21" s="226">
        <f t="shared" si="0"/>
        <v>0</v>
      </c>
      <c r="K21" s="227"/>
      <c r="L21" s="227"/>
      <c r="M21" s="227"/>
      <c r="N21" s="227"/>
      <c r="O21" s="228"/>
      <c r="P21" s="228"/>
      <c r="Q21" s="228"/>
      <c r="R21" s="175"/>
      <c r="S21" s="175"/>
      <c r="T21" s="175"/>
    </row>
    <row r="22" spans="1:20" ht="24" outlineLevel="3">
      <c r="A22" s="218"/>
      <c r="B22" s="219"/>
      <c r="C22" s="220">
        <v>11</v>
      </c>
      <c r="D22" s="221"/>
      <c r="E22" s="249" t="s">
        <v>2736</v>
      </c>
      <c r="F22" s="223" t="s">
        <v>2782</v>
      </c>
      <c r="G22" s="221" t="s">
        <v>2738</v>
      </c>
      <c r="H22" s="224">
        <v>75</v>
      </c>
      <c r="I22" s="225"/>
      <c r="J22" s="226">
        <f t="shared" si="0"/>
        <v>0</v>
      </c>
      <c r="K22" s="227"/>
      <c r="L22" s="227"/>
      <c r="M22" s="227"/>
      <c r="N22" s="227"/>
      <c r="O22" s="228"/>
      <c r="P22" s="228"/>
      <c r="Q22" s="228"/>
      <c r="R22" s="175"/>
      <c r="S22" s="175"/>
      <c r="T22" s="175"/>
    </row>
    <row r="23" spans="1:20" ht="60" outlineLevel="3">
      <c r="A23" s="218"/>
      <c r="B23" s="219"/>
      <c r="C23" s="220">
        <v>12</v>
      </c>
      <c r="D23" s="221"/>
      <c r="E23" s="249" t="s">
        <v>2736</v>
      </c>
      <c r="F23" s="223" t="s">
        <v>2783</v>
      </c>
      <c r="G23" s="221" t="s">
        <v>2738</v>
      </c>
      <c r="H23" s="224">
        <v>1</v>
      </c>
      <c r="I23" s="225"/>
      <c r="J23" s="226">
        <f t="shared" si="0"/>
        <v>0</v>
      </c>
      <c r="K23" s="227"/>
      <c r="L23" s="227"/>
      <c r="M23" s="227"/>
      <c r="N23" s="227"/>
      <c r="O23" s="228"/>
      <c r="P23" s="228"/>
      <c r="Q23" s="228"/>
      <c r="R23" s="175"/>
      <c r="S23" s="175"/>
      <c r="T23" s="175"/>
    </row>
    <row r="24" spans="1:20" ht="36" outlineLevel="3">
      <c r="A24" s="218"/>
      <c r="B24" s="219"/>
      <c r="C24" s="220">
        <v>13</v>
      </c>
      <c r="D24" s="221"/>
      <c r="E24" s="249" t="s">
        <v>2736</v>
      </c>
      <c r="F24" s="223" t="s">
        <v>2784</v>
      </c>
      <c r="G24" s="221" t="s">
        <v>2744</v>
      </c>
      <c r="H24" s="224">
        <v>9</v>
      </c>
      <c r="I24" s="225"/>
      <c r="J24" s="226">
        <f t="shared" si="0"/>
        <v>0</v>
      </c>
      <c r="K24" s="227"/>
      <c r="L24" s="227"/>
      <c r="M24" s="227"/>
      <c r="N24" s="227"/>
      <c r="O24" s="228"/>
      <c r="P24" s="228"/>
      <c r="Q24" s="228"/>
      <c r="R24" s="175"/>
      <c r="S24" s="175"/>
      <c r="T24" s="175"/>
    </row>
    <row r="25" spans="1:20" ht="36" outlineLevel="3">
      <c r="A25" s="218"/>
      <c r="B25" s="219"/>
      <c r="C25" s="220">
        <v>14</v>
      </c>
      <c r="D25" s="221"/>
      <c r="E25" s="249" t="s">
        <v>2736</v>
      </c>
      <c r="F25" s="223" t="s">
        <v>2785</v>
      </c>
      <c r="G25" s="221" t="s">
        <v>2738</v>
      </c>
      <c r="H25" s="224">
        <v>10</v>
      </c>
      <c r="I25" s="225"/>
      <c r="J25" s="226">
        <f t="shared" si="0"/>
        <v>0</v>
      </c>
      <c r="K25" s="227"/>
      <c r="L25" s="227"/>
      <c r="M25" s="227"/>
      <c r="N25" s="227"/>
      <c r="O25" s="228"/>
      <c r="P25" s="228"/>
      <c r="Q25" s="228"/>
      <c r="R25" s="175"/>
      <c r="S25" s="175"/>
      <c r="T25" s="175"/>
    </row>
    <row r="26" spans="1:20" ht="48" outlineLevel="3">
      <c r="A26" s="218"/>
      <c r="B26" s="219"/>
      <c r="C26" s="220">
        <v>15</v>
      </c>
      <c r="D26" s="221"/>
      <c r="E26" s="249" t="s">
        <v>2736</v>
      </c>
      <c r="F26" s="223" t="s">
        <v>2786</v>
      </c>
      <c r="G26" s="221" t="s">
        <v>2738</v>
      </c>
      <c r="H26" s="224">
        <v>4</v>
      </c>
      <c r="I26" s="225"/>
      <c r="J26" s="226">
        <f t="shared" si="0"/>
        <v>0</v>
      </c>
      <c r="K26" s="227"/>
      <c r="L26" s="227"/>
      <c r="M26" s="227"/>
      <c r="N26" s="227"/>
      <c r="O26" s="228"/>
      <c r="P26" s="228"/>
      <c r="Q26" s="228"/>
      <c r="R26" s="175"/>
      <c r="S26" s="175"/>
      <c r="T26" s="175"/>
    </row>
    <row r="27" spans="1:20" ht="36" outlineLevel="3">
      <c r="A27" s="218"/>
      <c r="B27" s="219"/>
      <c r="C27" s="220">
        <v>16</v>
      </c>
      <c r="D27" s="221"/>
      <c r="E27" s="249" t="s">
        <v>2736</v>
      </c>
      <c r="F27" s="223" t="s">
        <v>2787</v>
      </c>
      <c r="G27" s="221" t="s">
        <v>2738</v>
      </c>
      <c r="H27" s="224">
        <v>1</v>
      </c>
      <c r="I27" s="225"/>
      <c r="J27" s="226">
        <f t="shared" si="0"/>
        <v>0</v>
      </c>
      <c r="K27" s="227"/>
      <c r="L27" s="227"/>
      <c r="M27" s="227"/>
      <c r="N27" s="227"/>
      <c r="O27" s="228"/>
      <c r="P27" s="228"/>
      <c r="Q27" s="228"/>
      <c r="R27" s="175"/>
      <c r="S27" s="175"/>
      <c r="T27" s="175"/>
    </row>
    <row r="28" spans="1:20" ht="12" outlineLevel="3">
      <c r="A28" s="218"/>
      <c r="B28" s="219"/>
      <c r="C28" s="220">
        <v>17</v>
      </c>
      <c r="D28" s="221"/>
      <c r="E28" s="249" t="s">
        <v>2736</v>
      </c>
      <c r="F28" s="223" t="s">
        <v>2788</v>
      </c>
      <c r="G28" s="221" t="s">
        <v>2738</v>
      </c>
      <c r="H28" s="224">
        <v>1</v>
      </c>
      <c r="I28" s="225"/>
      <c r="J28" s="226">
        <f t="shared" si="0"/>
        <v>0</v>
      </c>
      <c r="K28" s="227"/>
      <c r="L28" s="227"/>
      <c r="M28" s="227"/>
      <c r="N28" s="227"/>
      <c r="O28" s="228"/>
      <c r="P28" s="228"/>
      <c r="Q28" s="228"/>
      <c r="R28" s="175"/>
      <c r="S28" s="175"/>
      <c r="T28" s="175"/>
    </row>
    <row r="29" spans="1:20" ht="24" outlineLevel="3">
      <c r="A29" s="218"/>
      <c r="B29" s="219"/>
      <c r="C29" s="220">
        <v>18</v>
      </c>
      <c r="D29" s="221"/>
      <c r="E29" s="249" t="s">
        <v>2736</v>
      </c>
      <c r="F29" s="223" t="s">
        <v>2789</v>
      </c>
      <c r="G29" s="221" t="s">
        <v>2738</v>
      </c>
      <c r="H29" s="224">
        <v>3</v>
      </c>
      <c r="I29" s="225"/>
      <c r="J29" s="226">
        <f t="shared" si="0"/>
        <v>0</v>
      </c>
      <c r="K29" s="227"/>
      <c r="L29" s="227"/>
      <c r="M29" s="227"/>
      <c r="N29" s="227"/>
      <c r="O29" s="228"/>
      <c r="P29" s="228"/>
      <c r="Q29" s="228"/>
      <c r="R29" s="175"/>
      <c r="S29" s="175"/>
      <c r="T29" s="175"/>
    </row>
    <row r="30" spans="1:20" ht="24" outlineLevel="3">
      <c r="A30" s="218"/>
      <c r="B30" s="219"/>
      <c r="C30" s="220">
        <v>19</v>
      </c>
      <c r="D30" s="221"/>
      <c r="E30" s="249" t="s">
        <v>2736</v>
      </c>
      <c r="F30" s="223" t="s">
        <v>2790</v>
      </c>
      <c r="G30" s="221" t="s">
        <v>2738</v>
      </c>
      <c r="H30" s="224">
        <v>3</v>
      </c>
      <c r="I30" s="225"/>
      <c r="J30" s="226">
        <f t="shared" si="0"/>
        <v>0</v>
      </c>
      <c r="K30" s="227"/>
      <c r="L30" s="227"/>
      <c r="M30" s="227"/>
      <c r="N30" s="227"/>
      <c r="O30" s="228"/>
      <c r="P30" s="228"/>
      <c r="Q30" s="228"/>
      <c r="R30" s="175"/>
      <c r="S30" s="175"/>
      <c r="T30" s="175"/>
    </row>
    <row r="31" spans="1:20" ht="24" outlineLevel="3">
      <c r="A31" s="218"/>
      <c r="B31" s="219"/>
      <c r="C31" s="220">
        <v>20</v>
      </c>
      <c r="D31" s="221"/>
      <c r="E31" s="249" t="s">
        <v>2736</v>
      </c>
      <c r="F31" s="223" t="s">
        <v>2791</v>
      </c>
      <c r="G31" s="221" t="s">
        <v>2738</v>
      </c>
      <c r="H31" s="224">
        <v>2</v>
      </c>
      <c r="I31" s="225"/>
      <c r="J31" s="226">
        <f t="shared" si="0"/>
        <v>0</v>
      </c>
      <c r="K31" s="227"/>
      <c r="L31" s="227"/>
      <c r="M31" s="227"/>
      <c r="N31" s="227"/>
      <c r="O31" s="228"/>
      <c r="P31" s="228"/>
      <c r="Q31" s="228"/>
      <c r="R31" s="175"/>
      <c r="S31" s="175"/>
      <c r="T31" s="175"/>
    </row>
    <row r="32" spans="1:20" ht="36" outlineLevel="3">
      <c r="A32" s="218"/>
      <c r="B32" s="219"/>
      <c r="C32" s="220">
        <v>21</v>
      </c>
      <c r="D32" s="221"/>
      <c r="E32" s="249" t="s">
        <v>2736</v>
      </c>
      <c r="F32" s="223" t="s">
        <v>2792</v>
      </c>
      <c r="G32" s="221" t="s">
        <v>2738</v>
      </c>
      <c r="H32" s="224">
        <v>1</v>
      </c>
      <c r="I32" s="225"/>
      <c r="J32" s="226">
        <f t="shared" si="0"/>
        <v>0</v>
      </c>
      <c r="K32" s="227"/>
      <c r="L32" s="227"/>
      <c r="M32" s="227"/>
      <c r="N32" s="227"/>
      <c r="O32" s="228"/>
      <c r="P32" s="228"/>
      <c r="Q32" s="228"/>
      <c r="R32" s="175"/>
      <c r="S32" s="175"/>
      <c r="T32" s="175"/>
    </row>
    <row r="33" spans="1:20" ht="12" outlineLevel="3">
      <c r="A33" s="218"/>
      <c r="B33" s="219"/>
      <c r="C33" s="220">
        <v>22</v>
      </c>
      <c r="D33" s="221"/>
      <c r="E33" s="249" t="s">
        <v>2736</v>
      </c>
      <c r="F33" s="223" t="s">
        <v>2793</v>
      </c>
      <c r="G33" s="221" t="s">
        <v>2738</v>
      </c>
      <c r="H33" s="224">
        <v>1</v>
      </c>
      <c r="I33" s="225"/>
      <c r="J33" s="226">
        <f t="shared" si="0"/>
        <v>0</v>
      </c>
      <c r="K33" s="227"/>
      <c r="L33" s="227"/>
      <c r="M33" s="227"/>
      <c r="N33" s="227"/>
      <c r="O33" s="228"/>
      <c r="P33" s="228"/>
      <c r="Q33" s="228"/>
      <c r="R33" s="175"/>
      <c r="S33" s="175"/>
      <c r="T33" s="175"/>
    </row>
    <row r="34" spans="1:20" ht="24" outlineLevel="3">
      <c r="A34" s="218"/>
      <c r="B34" s="219"/>
      <c r="C34" s="220">
        <v>23</v>
      </c>
      <c r="D34" s="221"/>
      <c r="E34" s="249" t="s">
        <v>2736</v>
      </c>
      <c r="F34" s="223" t="s">
        <v>2794</v>
      </c>
      <c r="G34" s="221" t="s">
        <v>176</v>
      </c>
      <c r="H34" s="224">
        <v>300</v>
      </c>
      <c r="I34" s="225"/>
      <c r="J34" s="226">
        <f t="shared" si="0"/>
        <v>0</v>
      </c>
      <c r="K34" s="227"/>
      <c r="L34" s="227"/>
      <c r="M34" s="227"/>
      <c r="N34" s="227"/>
      <c r="O34" s="228"/>
      <c r="P34" s="228"/>
      <c r="Q34" s="228"/>
      <c r="R34" s="175"/>
      <c r="S34" s="175"/>
      <c r="T34" s="175"/>
    </row>
    <row r="35" spans="1:20" ht="24" outlineLevel="3">
      <c r="A35" s="218"/>
      <c r="B35" s="219"/>
      <c r="C35" s="220">
        <v>24</v>
      </c>
      <c r="D35" s="221"/>
      <c r="E35" s="249" t="s">
        <v>2736</v>
      </c>
      <c r="F35" s="223" t="s">
        <v>2795</v>
      </c>
      <c r="G35" s="221" t="s">
        <v>176</v>
      </c>
      <c r="H35" s="224">
        <v>300</v>
      </c>
      <c r="I35" s="225"/>
      <c r="J35" s="226">
        <f t="shared" si="0"/>
        <v>0</v>
      </c>
      <c r="K35" s="227"/>
      <c r="L35" s="227"/>
      <c r="M35" s="227"/>
      <c r="N35" s="227"/>
      <c r="O35" s="228"/>
      <c r="P35" s="228"/>
      <c r="Q35" s="228"/>
      <c r="R35" s="175"/>
      <c r="S35" s="175"/>
      <c r="T35" s="175"/>
    </row>
    <row r="36" spans="1:20" ht="24" outlineLevel="3">
      <c r="A36" s="218"/>
      <c r="B36" s="219"/>
      <c r="C36" s="220">
        <v>25</v>
      </c>
      <c r="D36" s="221"/>
      <c r="E36" s="249" t="s">
        <v>2736</v>
      </c>
      <c r="F36" s="223" t="s">
        <v>2796</v>
      </c>
      <c r="G36" s="221" t="s">
        <v>176</v>
      </c>
      <c r="H36" s="224">
        <v>50</v>
      </c>
      <c r="I36" s="225"/>
      <c r="J36" s="226">
        <f t="shared" si="0"/>
        <v>0</v>
      </c>
      <c r="K36" s="227"/>
      <c r="L36" s="227"/>
      <c r="M36" s="227"/>
      <c r="N36" s="227"/>
      <c r="O36" s="228"/>
      <c r="P36" s="228"/>
      <c r="Q36" s="228"/>
      <c r="R36" s="175"/>
      <c r="S36" s="175"/>
      <c r="T36" s="175"/>
    </row>
    <row r="37" spans="1:20" ht="24" outlineLevel="3">
      <c r="A37" s="218"/>
      <c r="B37" s="219"/>
      <c r="C37" s="220">
        <v>26</v>
      </c>
      <c r="D37" s="221"/>
      <c r="E37" s="249" t="s">
        <v>2736</v>
      </c>
      <c r="F37" s="223" t="s">
        <v>2797</v>
      </c>
      <c r="G37" s="221" t="s">
        <v>176</v>
      </c>
      <c r="H37" s="224">
        <v>50</v>
      </c>
      <c r="I37" s="225"/>
      <c r="J37" s="226">
        <f t="shared" si="0"/>
        <v>0</v>
      </c>
      <c r="K37" s="227"/>
      <c r="L37" s="227"/>
      <c r="M37" s="227"/>
      <c r="N37" s="227"/>
      <c r="O37" s="228"/>
      <c r="P37" s="228"/>
      <c r="Q37" s="228"/>
      <c r="R37" s="175"/>
      <c r="S37" s="175"/>
      <c r="T37" s="175"/>
    </row>
    <row r="38" spans="1:20" ht="12" outlineLevel="3">
      <c r="A38" s="218"/>
      <c r="B38" s="219"/>
      <c r="C38" s="220">
        <v>27</v>
      </c>
      <c r="D38" s="221"/>
      <c r="E38" s="249" t="s">
        <v>2736</v>
      </c>
      <c r="F38" s="223" t="s">
        <v>2798</v>
      </c>
      <c r="G38" s="221" t="s">
        <v>176</v>
      </c>
      <c r="H38" s="224">
        <v>300</v>
      </c>
      <c r="I38" s="225"/>
      <c r="J38" s="226">
        <f t="shared" si="0"/>
        <v>0</v>
      </c>
      <c r="K38" s="227"/>
      <c r="L38" s="227"/>
      <c r="M38" s="227"/>
      <c r="N38" s="227"/>
      <c r="O38" s="228"/>
      <c r="P38" s="228"/>
      <c r="Q38" s="228"/>
      <c r="R38" s="175"/>
      <c r="S38" s="175"/>
      <c r="T38" s="175"/>
    </row>
    <row r="39" spans="1:20" ht="12" outlineLevel="3">
      <c r="A39" s="218"/>
      <c r="B39" s="219"/>
      <c r="C39" s="220">
        <v>28</v>
      </c>
      <c r="D39" s="221"/>
      <c r="E39" s="249" t="s">
        <v>2736</v>
      </c>
      <c r="F39" s="223" t="s">
        <v>2799</v>
      </c>
      <c r="G39" s="221" t="s">
        <v>176</v>
      </c>
      <c r="H39" s="224">
        <v>300</v>
      </c>
      <c r="I39" s="225"/>
      <c r="J39" s="226">
        <f t="shared" si="0"/>
        <v>0</v>
      </c>
      <c r="K39" s="227"/>
      <c r="L39" s="227"/>
      <c r="M39" s="227"/>
      <c r="N39" s="227"/>
      <c r="O39" s="228"/>
      <c r="P39" s="228"/>
      <c r="Q39" s="228"/>
      <c r="R39" s="175"/>
      <c r="S39" s="175"/>
      <c r="T39" s="175"/>
    </row>
    <row r="40" spans="1:20" ht="12" outlineLevel="3">
      <c r="A40" s="218"/>
      <c r="B40" s="219"/>
      <c r="C40" s="220">
        <v>29</v>
      </c>
      <c r="D40" s="221"/>
      <c r="E40" s="249" t="s">
        <v>2736</v>
      </c>
      <c r="F40" s="223" t="s">
        <v>2800</v>
      </c>
      <c r="G40" s="221" t="s">
        <v>2744</v>
      </c>
      <c r="H40" s="224">
        <v>30</v>
      </c>
      <c r="I40" s="225"/>
      <c r="J40" s="226">
        <f t="shared" si="0"/>
        <v>0</v>
      </c>
      <c r="K40" s="227"/>
      <c r="L40" s="227"/>
      <c r="M40" s="227"/>
      <c r="N40" s="227"/>
      <c r="O40" s="228"/>
      <c r="P40" s="228"/>
      <c r="Q40" s="228"/>
      <c r="R40" s="175"/>
      <c r="S40" s="175"/>
      <c r="T40" s="175"/>
    </row>
    <row r="41" spans="1:20" ht="24" outlineLevel="3">
      <c r="A41" s="218"/>
      <c r="B41" s="219"/>
      <c r="C41" s="220">
        <v>30</v>
      </c>
      <c r="D41" s="221"/>
      <c r="E41" s="249" t="s">
        <v>2746</v>
      </c>
      <c r="F41" s="223" t="s">
        <v>2747</v>
      </c>
      <c r="G41" s="221" t="s">
        <v>176</v>
      </c>
      <c r="H41" s="224">
        <v>100</v>
      </c>
      <c r="I41" s="225"/>
      <c r="J41" s="226">
        <f t="shared" si="0"/>
        <v>0</v>
      </c>
      <c r="K41" s="227"/>
      <c r="L41" s="227"/>
      <c r="M41" s="227"/>
      <c r="N41" s="227"/>
      <c r="O41" s="228"/>
      <c r="P41" s="228"/>
      <c r="Q41" s="228"/>
      <c r="R41" s="175"/>
      <c r="S41" s="175"/>
      <c r="T41" s="175"/>
    </row>
    <row r="42" spans="1:20" ht="24" outlineLevel="3">
      <c r="A42" s="218"/>
      <c r="B42" s="219"/>
      <c r="C42" s="220">
        <v>31</v>
      </c>
      <c r="D42" s="221"/>
      <c r="E42" s="249" t="s">
        <v>2746</v>
      </c>
      <c r="F42" s="223" t="s">
        <v>2748</v>
      </c>
      <c r="G42" s="221" t="s">
        <v>2738</v>
      </c>
      <c r="H42" s="224">
        <v>1</v>
      </c>
      <c r="I42" s="225"/>
      <c r="J42" s="226">
        <f t="shared" si="0"/>
        <v>0</v>
      </c>
      <c r="K42" s="227"/>
      <c r="L42" s="227"/>
      <c r="M42" s="227"/>
      <c r="N42" s="227"/>
      <c r="O42" s="228"/>
      <c r="P42" s="228"/>
      <c r="Q42" s="228"/>
      <c r="R42" s="175"/>
      <c r="S42" s="175"/>
      <c r="T42" s="175"/>
    </row>
    <row r="43" spans="1:20" ht="24" outlineLevel="3">
      <c r="A43" s="218"/>
      <c r="B43" s="219"/>
      <c r="C43" s="220">
        <v>32</v>
      </c>
      <c r="D43" s="221"/>
      <c r="E43" s="249" t="s">
        <v>2746</v>
      </c>
      <c r="F43" s="223" t="s">
        <v>2749</v>
      </c>
      <c r="G43" s="221" t="s">
        <v>2738</v>
      </c>
      <c r="H43" s="224">
        <v>1</v>
      </c>
      <c r="I43" s="225"/>
      <c r="J43" s="226">
        <f t="shared" si="0"/>
        <v>0</v>
      </c>
      <c r="K43" s="227"/>
      <c r="L43" s="227"/>
      <c r="M43" s="227"/>
      <c r="N43" s="227"/>
      <c r="O43" s="228"/>
      <c r="P43" s="228"/>
      <c r="Q43" s="228"/>
      <c r="R43" s="175"/>
      <c r="S43" s="175"/>
      <c r="T43" s="175"/>
    </row>
    <row r="44" spans="1:20" ht="36" outlineLevel="3">
      <c r="A44" s="218"/>
      <c r="B44" s="219"/>
      <c r="C44" s="220">
        <v>33</v>
      </c>
      <c r="D44" s="221"/>
      <c r="E44" s="249" t="s">
        <v>2750</v>
      </c>
      <c r="F44" s="223" t="s">
        <v>2751</v>
      </c>
      <c r="G44" s="221" t="s">
        <v>2738</v>
      </c>
      <c r="H44" s="224">
        <v>1</v>
      </c>
      <c r="I44" s="225"/>
      <c r="J44" s="226">
        <f t="shared" si="0"/>
        <v>0</v>
      </c>
      <c r="K44" s="227"/>
      <c r="L44" s="227"/>
      <c r="M44" s="227"/>
      <c r="N44" s="227"/>
      <c r="O44" s="228"/>
      <c r="P44" s="228"/>
      <c r="Q44" s="228"/>
      <c r="R44" s="175"/>
      <c r="S44" s="175"/>
      <c r="T44" s="175"/>
    </row>
    <row r="45" spans="1:20" ht="36" outlineLevel="3">
      <c r="A45" s="218"/>
      <c r="B45" s="219"/>
      <c r="C45" s="220">
        <v>34</v>
      </c>
      <c r="D45" s="221"/>
      <c r="E45" s="249" t="s">
        <v>2750</v>
      </c>
      <c r="F45" s="223" t="s">
        <v>2752</v>
      </c>
      <c r="G45" s="221" t="s">
        <v>2738</v>
      </c>
      <c r="H45" s="224">
        <v>1</v>
      </c>
      <c r="I45" s="225"/>
      <c r="J45" s="226">
        <f t="shared" si="0"/>
        <v>0</v>
      </c>
      <c r="K45" s="227"/>
      <c r="L45" s="227"/>
      <c r="M45" s="227"/>
      <c r="N45" s="227"/>
      <c r="O45" s="228"/>
      <c r="P45" s="228"/>
      <c r="Q45" s="228"/>
      <c r="R45" s="175"/>
      <c r="S45" s="175"/>
      <c r="T45" s="175"/>
    </row>
    <row r="46" spans="1:20" ht="12" outlineLevel="3">
      <c r="A46" s="218"/>
      <c r="B46" s="219"/>
      <c r="C46" s="220">
        <v>35</v>
      </c>
      <c r="D46" s="221"/>
      <c r="E46" s="249" t="s">
        <v>2753</v>
      </c>
      <c r="F46" s="223" t="s">
        <v>2826</v>
      </c>
      <c r="G46" s="221" t="s">
        <v>2738</v>
      </c>
      <c r="H46" s="224">
        <v>1</v>
      </c>
      <c r="I46" s="225"/>
      <c r="J46" s="226">
        <f t="shared" si="0"/>
        <v>0</v>
      </c>
      <c r="K46" s="227"/>
      <c r="L46" s="227"/>
      <c r="M46" s="227"/>
      <c r="N46" s="227"/>
      <c r="O46" s="228"/>
      <c r="P46" s="228"/>
      <c r="Q46" s="228"/>
      <c r="R46" s="175"/>
      <c r="S46" s="175"/>
      <c r="T46" s="175"/>
    </row>
    <row r="47" spans="1:20" ht="12" outlineLevel="3">
      <c r="A47" s="218"/>
      <c r="B47" s="219"/>
      <c r="C47" s="220">
        <v>36</v>
      </c>
      <c r="D47" s="221"/>
      <c r="E47" s="249" t="s">
        <v>2753</v>
      </c>
      <c r="F47" s="223" t="s">
        <v>2754</v>
      </c>
      <c r="G47" s="221" t="s">
        <v>2738</v>
      </c>
      <c r="H47" s="224">
        <v>1</v>
      </c>
      <c r="I47" s="225"/>
      <c r="J47" s="226">
        <f t="shared" si="0"/>
        <v>0</v>
      </c>
      <c r="K47" s="227"/>
      <c r="L47" s="227"/>
      <c r="M47" s="227"/>
      <c r="N47" s="227"/>
      <c r="O47" s="228"/>
      <c r="P47" s="228"/>
      <c r="Q47" s="228"/>
      <c r="R47" s="175"/>
      <c r="S47" s="175"/>
      <c r="T47" s="175"/>
    </row>
    <row r="48" spans="1:20" ht="12" outlineLevel="3">
      <c r="A48" s="218"/>
      <c r="B48" s="219"/>
      <c r="C48" s="220">
        <v>37</v>
      </c>
      <c r="D48" s="221"/>
      <c r="E48" s="249" t="s">
        <v>2753</v>
      </c>
      <c r="F48" s="223" t="s">
        <v>2755</v>
      </c>
      <c r="G48" s="221" t="s">
        <v>2738</v>
      </c>
      <c r="H48" s="224">
        <v>1</v>
      </c>
      <c r="I48" s="225"/>
      <c r="J48" s="226">
        <f t="shared" si="0"/>
        <v>0</v>
      </c>
      <c r="K48" s="227"/>
      <c r="L48" s="227"/>
      <c r="M48" s="227"/>
      <c r="N48" s="227"/>
      <c r="O48" s="228"/>
      <c r="P48" s="228"/>
      <c r="Q48" s="228"/>
      <c r="R48" s="175"/>
      <c r="S48" s="175"/>
      <c r="T48" s="175"/>
    </row>
    <row r="49" spans="1:20" ht="12" outlineLevel="3">
      <c r="A49" s="218"/>
      <c r="B49" s="219"/>
      <c r="C49" s="220">
        <v>38</v>
      </c>
      <c r="D49" s="221"/>
      <c r="E49" s="249" t="s">
        <v>2753</v>
      </c>
      <c r="F49" s="223" t="s">
        <v>2756</v>
      </c>
      <c r="G49" s="221" t="s">
        <v>2738</v>
      </c>
      <c r="H49" s="224">
        <v>1</v>
      </c>
      <c r="I49" s="225"/>
      <c r="J49" s="226">
        <f t="shared" si="0"/>
        <v>0</v>
      </c>
      <c r="K49" s="227"/>
      <c r="L49" s="227"/>
      <c r="M49" s="227"/>
      <c r="N49" s="227"/>
      <c r="O49" s="228"/>
      <c r="P49" s="228"/>
      <c r="Q49" s="228"/>
      <c r="R49" s="175"/>
      <c r="S49" s="175"/>
      <c r="T49" s="175"/>
    </row>
    <row r="50" spans="1:20" ht="12" outlineLevel="3">
      <c r="A50" s="218"/>
      <c r="B50" s="219"/>
      <c r="C50" s="220">
        <v>39</v>
      </c>
      <c r="D50" s="221"/>
      <c r="E50" s="249" t="s">
        <v>2757</v>
      </c>
      <c r="F50" s="223" t="s">
        <v>2801</v>
      </c>
      <c r="G50" s="221" t="s">
        <v>2738</v>
      </c>
      <c r="H50" s="224">
        <v>1</v>
      </c>
      <c r="I50" s="225"/>
      <c r="J50" s="226">
        <f t="shared" si="0"/>
        <v>0</v>
      </c>
      <c r="K50" s="227"/>
      <c r="L50" s="227"/>
      <c r="M50" s="227"/>
      <c r="N50" s="227"/>
      <c r="O50" s="228"/>
      <c r="P50" s="228"/>
      <c r="Q50" s="228"/>
      <c r="R50" s="175"/>
      <c r="S50" s="175"/>
      <c r="T50" s="175"/>
    </row>
    <row r="51" spans="1:20" ht="12" outlineLevel="3">
      <c r="A51" s="218"/>
      <c r="B51" s="219"/>
      <c r="C51" s="220">
        <v>40</v>
      </c>
      <c r="D51" s="221"/>
      <c r="E51" s="249" t="s">
        <v>2757</v>
      </c>
      <c r="F51" s="223" t="s">
        <v>2758</v>
      </c>
      <c r="G51" s="221" t="s">
        <v>2738</v>
      </c>
      <c r="H51" s="224">
        <v>1</v>
      </c>
      <c r="I51" s="225"/>
      <c r="J51" s="226">
        <f t="shared" si="0"/>
        <v>0</v>
      </c>
      <c r="K51" s="227"/>
      <c r="L51" s="227"/>
      <c r="M51" s="227"/>
      <c r="N51" s="227"/>
      <c r="O51" s="228"/>
      <c r="P51" s="228"/>
      <c r="Q51" s="228"/>
      <c r="R51" s="175"/>
      <c r="S51" s="175"/>
      <c r="T51" s="175"/>
    </row>
    <row r="52" spans="1:20" ht="12" outlineLevel="3">
      <c r="A52" s="218"/>
      <c r="B52" s="219"/>
      <c r="C52" s="220">
        <v>41</v>
      </c>
      <c r="D52" s="221"/>
      <c r="E52" s="249" t="s">
        <v>2757</v>
      </c>
      <c r="F52" s="223" t="s">
        <v>2759</v>
      </c>
      <c r="G52" s="221" t="s">
        <v>2738</v>
      </c>
      <c r="H52" s="224">
        <v>1</v>
      </c>
      <c r="I52" s="225"/>
      <c r="J52" s="226">
        <f t="shared" si="0"/>
        <v>0</v>
      </c>
      <c r="K52" s="227"/>
      <c r="L52" s="227"/>
      <c r="M52" s="227"/>
      <c r="N52" s="227"/>
      <c r="O52" s="228"/>
      <c r="P52" s="228"/>
      <c r="Q52" s="228"/>
      <c r="R52" s="175"/>
      <c r="S52" s="175"/>
      <c r="T52" s="175"/>
    </row>
    <row r="53" spans="1:20" ht="12" outlineLevel="3">
      <c r="A53" s="218"/>
      <c r="B53" s="219"/>
      <c r="C53" s="220">
        <v>42</v>
      </c>
      <c r="D53" s="221"/>
      <c r="E53" s="249" t="s">
        <v>2757</v>
      </c>
      <c r="F53" s="223" t="s">
        <v>2760</v>
      </c>
      <c r="G53" s="221" t="s">
        <v>2738</v>
      </c>
      <c r="H53" s="224">
        <v>1</v>
      </c>
      <c r="I53" s="225"/>
      <c r="J53" s="226">
        <f t="shared" si="0"/>
        <v>0</v>
      </c>
      <c r="K53" s="227"/>
      <c r="L53" s="227"/>
      <c r="M53" s="227"/>
      <c r="N53" s="227"/>
      <c r="O53" s="228"/>
      <c r="P53" s="228"/>
      <c r="Q53" s="228"/>
      <c r="R53" s="175"/>
      <c r="S53" s="175"/>
      <c r="T53" s="175"/>
    </row>
    <row r="54" spans="1:20" ht="12" outlineLevel="3">
      <c r="A54" s="218"/>
      <c r="B54" s="219"/>
      <c r="C54" s="220">
        <v>43</v>
      </c>
      <c r="D54" s="221"/>
      <c r="E54" s="249" t="s">
        <v>2757</v>
      </c>
      <c r="F54" s="223" t="s">
        <v>2761</v>
      </c>
      <c r="G54" s="221" t="s">
        <v>2738</v>
      </c>
      <c r="H54" s="224">
        <v>1</v>
      </c>
      <c r="I54" s="225"/>
      <c r="J54" s="226">
        <f t="shared" si="0"/>
        <v>0</v>
      </c>
      <c r="K54" s="227"/>
      <c r="L54" s="227"/>
      <c r="M54" s="227"/>
      <c r="N54" s="227"/>
      <c r="O54" s="228"/>
      <c r="P54" s="228"/>
      <c r="Q54" s="228"/>
      <c r="R54" s="175"/>
      <c r="S54" s="175"/>
      <c r="T54" s="175"/>
    </row>
    <row r="55" spans="1:20" ht="12" outlineLevel="3">
      <c r="A55" s="218"/>
      <c r="B55" s="219"/>
      <c r="C55" s="220">
        <v>44</v>
      </c>
      <c r="D55" s="221"/>
      <c r="E55" s="249" t="s">
        <v>2757</v>
      </c>
      <c r="F55" s="223" t="s">
        <v>2762</v>
      </c>
      <c r="G55" s="221" t="s">
        <v>2738</v>
      </c>
      <c r="H55" s="224">
        <v>1</v>
      </c>
      <c r="I55" s="225"/>
      <c r="J55" s="226">
        <f t="shared" si="0"/>
        <v>0</v>
      </c>
      <c r="K55" s="227"/>
      <c r="L55" s="227"/>
      <c r="M55" s="227"/>
      <c r="N55" s="227"/>
      <c r="O55" s="228"/>
      <c r="P55" s="228"/>
      <c r="Q55" s="228"/>
      <c r="R55" s="175"/>
      <c r="S55" s="175"/>
      <c r="T55" s="175"/>
    </row>
    <row r="56" spans="1:20" ht="24" outlineLevel="3">
      <c r="A56" s="218"/>
      <c r="B56" s="219"/>
      <c r="C56" s="220">
        <v>45</v>
      </c>
      <c r="D56" s="221"/>
      <c r="E56" s="249" t="s">
        <v>2757</v>
      </c>
      <c r="F56" s="223" t="s">
        <v>2763</v>
      </c>
      <c r="G56" s="221" t="s">
        <v>2738</v>
      </c>
      <c r="H56" s="224">
        <v>1</v>
      </c>
      <c r="I56" s="225"/>
      <c r="J56" s="226">
        <f t="shared" si="0"/>
        <v>0</v>
      </c>
      <c r="K56" s="227"/>
      <c r="L56" s="227"/>
      <c r="M56" s="227"/>
      <c r="N56" s="227"/>
      <c r="O56" s="228"/>
      <c r="P56" s="228"/>
      <c r="Q56" s="228"/>
      <c r="R56" s="175"/>
      <c r="S56" s="175"/>
      <c r="T56" s="175"/>
    </row>
    <row r="57" spans="1:20" ht="12" outlineLevel="3">
      <c r="A57" s="218"/>
      <c r="B57" s="219"/>
      <c r="C57" s="220">
        <v>46</v>
      </c>
      <c r="D57" s="221"/>
      <c r="E57" s="249" t="s">
        <v>2757</v>
      </c>
      <c r="F57" s="223" t="s">
        <v>2764</v>
      </c>
      <c r="G57" s="221" t="s">
        <v>2738</v>
      </c>
      <c r="H57" s="224">
        <v>1</v>
      </c>
      <c r="I57" s="225"/>
      <c r="J57" s="226">
        <f t="shared" si="0"/>
        <v>0</v>
      </c>
      <c r="K57" s="227"/>
      <c r="L57" s="227"/>
      <c r="M57" s="227"/>
      <c r="N57" s="227"/>
      <c r="O57" s="228"/>
      <c r="P57" s="228"/>
      <c r="Q57" s="228"/>
      <c r="R57" s="175"/>
      <c r="S57" s="175"/>
      <c r="T57" s="175"/>
    </row>
    <row r="58" spans="1:20" ht="24" outlineLevel="3">
      <c r="A58" s="218"/>
      <c r="B58" s="219"/>
      <c r="C58" s="220">
        <v>47</v>
      </c>
      <c r="D58" s="221"/>
      <c r="E58" s="249" t="s">
        <v>2757</v>
      </c>
      <c r="F58" s="223" t="s">
        <v>2765</v>
      </c>
      <c r="G58" s="221" t="s">
        <v>2738</v>
      </c>
      <c r="H58" s="224">
        <v>10</v>
      </c>
      <c r="I58" s="225"/>
      <c r="J58" s="226">
        <f t="shared" si="0"/>
        <v>0</v>
      </c>
      <c r="K58" s="227"/>
      <c r="L58" s="227"/>
      <c r="M58" s="227"/>
      <c r="N58" s="227"/>
      <c r="O58" s="228"/>
      <c r="P58" s="228"/>
      <c r="Q58" s="228"/>
      <c r="R58" s="175"/>
      <c r="S58" s="175"/>
      <c r="T58" s="175"/>
    </row>
    <row r="59" spans="1:20" ht="120" outlineLevel="3">
      <c r="A59" s="218"/>
      <c r="B59" s="219"/>
      <c r="C59" s="220">
        <v>48</v>
      </c>
      <c r="D59" s="221"/>
      <c r="E59" s="249" t="s">
        <v>2766</v>
      </c>
      <c r="F59" s="223" t="s">
        <v>2767</v>
      </c>
      <c r="G59" s="221" t="s">
        <v>2738</v>
      </c>
      <c r="H59" s="224">
        <v>1</v>
      </c>
      <c r="I59" s="225"/>
      <c r="J59" s="226">
        <f t="shared" si="0"/>
        <v>0</v>
      </c>
      <c r="K59" s="227"/>
      <c r="L59" s="227"/>
      <c r="M59" s="227"/>
      <c r="N59" s="227"/>
      <c r="O59" s="228"/>
      <c r="P59" s="228"/>
      <c r="Q59" s="228"/>
      <c r="R59" s="175"/>
      <c r="S59" s="175"/>
      <c r="T59" s="175"/>
    </row>
    <row r="60" spans="1:20" ht="96" outlineLevel="3">
      <c r="A60" s="218"/>
      <c r="B60" s="219"/>
      <c r="C60" s="220">
        <v>49</v>
      </c>
      <c r="D60" s="221"/>
      <c r="E60" s="249" t="s">
        <v>2768</v>
      </c>
      <c r="F60" s="223" t="s">
        <v>2769</v>
      </c>
      <c r="G60" s="221" t="s">
        <v>2738</v>
      </c>
      <c r="H60" s="224">
        <v>1</v>
      </c>
      <c r="I60" s="225"/>
      <c r="J60" s="226">
        <f t="shared" si="0"/>
        <v>0</v>
      </c>
      <c r="K60" s="227"/>
      <c r="L60" s="227"/>
      <c r="M60" s="227"/>
      <c r="N60" s="227"/>
      <c r="O60" s="228"/>
      <c r="P60" s="228"/>
      <c r="Q60" s="228"/>
      <c r="R60" s="175"/>
      <c r="S60" s="175"/>
      <c r="T60" s="175"/>
    </row>
    <row r="61" spans="1:20" ht="12" outlineLevel="3">
      <c r="B61" s="170"/>
      <c r="C61" s="229"/>
      <c r="D61" s="229"/>
      <c r="E61" s="229"/>
      <c r="F61" s="229"/>
      <c r="G61" s="229"/>
      <c r="H61" s="229"/>
      <c r="I61" s="231"/>
      <c r="J61" s="231"/>
      <c r="K61" s="170"/>
      <c r="L61" s="170"/>
      <c r="M61" s="170"/>
      <c r="N61" s="170"/>
      <c r="O61" s="170"/>
      <c r="P61" s="175"/>
      <c r="Q61" s="175"/>
    </row>
    <row r="62" spans="1:20" outlineLevel="3">
      <c r="B62" s="170"/>
      <c r="C62" s="170"/>
      <c r="D62" s="170"/>
      <c r="E62" s="170"/>
      <c r="F62" s="170"/>
      <c r="G62" s="170"/>
      <c r="H62" s="170"/>
      <c r="I62" s="175"/>
      <c r="J62" s="175"/>
      <c r="K62" s="170"/>
      <c r="L62" s="170"/>
      <c r="M62" s="170"/>
      <c r="N62" s="170"/>
      <c r="O62" s="170"/>
      <c r="P62" s="175"/>
      <c r="Q62" s="175"/>
    </row>
    <row r="63" spans="1:20" outlineLevel="1"/>
  </sheetData>
  <mergeCells count="2">
    <mergeCell ref="F2:J2"/>
    <mergeCell ref="F3:J3"/>
  </mergeCells>
  <pageMargins left="0.70866141732283472" right="0.70866141732283472" top="0.78740157480314965" bottom="0.78740157480314965" header="0.31496062992125984" footer="0.31496062992125984"/>
  <pageSetup paperSize="9" scale="93" fitToHeight="0" pageOrder="overThenDown" orientation="landscape" r:id="rId1"/>
  <headerFooter>
    <oddHeader>&amp;L&amp;8&amp;C&amp;8&amp;R&amp;8</oddHeader>
    <oddFooter>&amp;L&amp;8&amp;F&amp;C&amp;8&amp;P/&amp;N&amp;R&amp;8&amp;[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Rozpočet s VV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73</vt:i4>
      </vt:variant>
    </vt:vector>
  </HeadingPairs>
  <TitlesOfParts>
    <vt:vector size="83" baseType="lpstr">
      <vt:lpstr>Rekapitulace</vt:lpstr>
      <vt:lpstr>VRN</vt:lpstr>
      <vt:lpstr>D11</vt:lpstr>
      <vt:lpstr>ZTI</vt:lpstr>
      <vt:lpstr>DES_KAN</vt:lpstr>
      <vt:lpstr>UT</vt:lpstr>
      <vt:lpstr>El_SIL</vt:lpstr>
      <vt:lpstr>EL_SLAB_CCTV</vt:lpstr>
      <vt:lpstr>EL_SLAB_EZS</vt:lpstr>
      <vt:lpstr>EL_SLAB_UKS</vt:lpstr>
      <vt:lpstr>DES_KAN!__3FD872C1_8887_4EA3_9FC2_897EF4F3D2C3_ITEM__</vt:lpstr>
      <vt:lpstr>EL_SLAB_CCTV!__3FD872C1_8887_4EA3_9FC2_897EF4F3D2C3_ITEM__</vt:lpstr>
      <vt:lpstr>EL_SLAB_EZS!__3FD872C1_8887_4EA3_9FC2_897EF4F3D2C3_ITEM__</vt:lpstr>
      <vt:lpstr>EL_SLAB_UKS!__3FD872C1_8887_4EA3_9FC2_897EF4F3D2C3_ITEM__</vt:lpstr>
      <vt:lpstr>UT!__3FD872C1_8887_4EA3_9FC2_897EF4F3D2C3_ITEM__</vt:lpstr>
      <vt:lpstr>ZTI!__3FD872C1_8887_4EA3_9FC2_897EF4F3D2C3_ITEM__</vt:lpstr>
      <vt:lpstr>DES_KAN!__3FD872C1_8887_4EA3_9FC2_897EF4F3D2C3_ITEM_GROUP1__</vt:lpstr>
      <vt:lpstr>El_SIL!__3FD872C1_8887_4EA3_9FC2_897EF4F3D2C3_ITEM_GROUP1__</vt:lpstr>
      <vt:lpstr>EL_SLAB_CCTV!__3FD872C1_8887_4EA3_9FC2_897EF4F3D2C3_ITEM_GROUP1__</vt:lpstr>
      <vt:lpstr>EL_SLAB_EZS!__3FD872C1_8887_4EA3_9FC2_897EF4F3D2C3_ITEM_GROUP1__</vt:lpstr>
      <vt:lpstr>EL_SLAB_UKS!__3FD872C1_8887_4EA3_9FC2_897EF4F3D2C3_ITEM_GROUP1__</vt:lpstr>
      <vt:lpstr>UT!__3FD872C1_8887_4EA3_9FC2_897EF4F3D2C3_ITEM_GROUP1__</vt:lpstr>
      <vt:lpstr>ZTI!__3FD872C1_8887_4EA3_9FC2_897EF4F3D2C3_ITEM_GROUP1__</vt:lpstr>
      <vt:lpstr>DES_KAN!__3FD872C1_8887_4EA3_9FC2_897EF4F3D2C3_ITEM_GROUP2__</vt:lpstr>
      <vt:lpstr>El_SIL!__3FD872C1_8887_4EA3_9FC2_897EF4F3D2C3_ITEM_GROUP2__</vt:lpstr>
      <vt:lpstr>EL_SLAB_CCTV!__3FD872C1_8887_4EA3_9FC2_897EF4F3D2C3_ITEM_GROUP2__</vt:lpstr>
      <vt:lpstr>EL_SLAB_EZS!__3FD872C1_8887_4EA3_9FC2_897EF4F3D2C3_ITEM_GROUP2__</vt:lpstr>
      <vt:lpstr>EL_SLAB_UKS!__3FD872C1_8887_4EA3_9FC2_897EF4F3D2C3_ITEM_GROUP2__</vt:lpstr>
      <vt:lpstr>UT!__3FD872C1_8887_4EA3_9FC2_897EF4F3D2C3_ITEM_GROUP2__</vt:lpstr>
      <vt:lpstr>ZTI!__3FD872C1_8887_4EA3_9FC2_897EF4F3D2C3_ITEM_GROUP2__</vt:lpstr>
      <vt:lpstr>DES_KAN!__3FD872C1_8887_4EA3_9FC2_897EF4F3D2C3_ITEM_GROUP3__X</vt:lpstr>
      <vt:lpstr>EL_SLAB_CCTV!__3FD872C1_8887_4EA3_9FC2_897EF4F3D2C3_ITEM_GROUP3__X</vt:lpstr>
      <vt:lpstr>EL_SLAB_EZS!__3FD872C1_8887_4EA3_9FC2_897EF4F3D2C3_ITEM_GROUP3__X</vt:lpstr>
      <vt:lpstr>EL_SLAB_UKS!__3FD872C1_8887_4EA3_9FC2_897EF4F3D2C3_ITEM_GROUP3__X</vt:lpstr>
      <vt:lpstr>UT!__3FD872C1_8887_4EA3_9FC2_897EF4F3D2C3_ITEM_GROUP3__X</vt:lpstr>
      <vt:lpstr>ZTI!__3FD872C1_8887_4EA3_9FC2_897EF4F3D2C3_ITEM_GROUP3__X</vt:lpstr>
      <vt:lpstr>'D11'!__7DC147B2_4614_48B7_8F22_6CC284377C82_ITEM__</vt:lpstr>
      <vt:lpstr>'D11'!__7DC147B2_4614_48B7_8F22_6CC284377C82_ITEM_GROUP1__</vt:lpstr>
      <vt:lpstr>'D11'!__7DC147B2_4614_48B7_8F22_6CC284377C82_ITEM_GROUP2__</vt:lpstr>
      <vt:lpstr>'D11'!__7DC147B2_4614_48B7_8F22_6CC284377C82_ITEM_GROUP3__X</vt:lpstr>
      <vt:lpstr>'D11'!__7DC147B2_4614_48B7_8F22_6CC284377C82_QBILL__</vt:lpstr>
      <vt:lpstr>Rekapitulace!__MAIN2__</vt:lpstr>
      <vt:lpstr>'D11'!GROUP_ID</vt:lpstr>
      <vt:lpstr>DES_KAN!GROUP_ID</vt:lpstr>
      <vt:lpstr>El_SIL!GROUP_ID</vt:lpstr>
      <vt:lpstr>EL_SLAB_CCTV!GROUP_ID</vt:lpstr>
      <vt:lpstr>EL_SLAB_EZS!GROUP_ID</vt:lpstr>
      <vt:lpstr>EL_SLAB_UKS!GROUP_ID</vt:lpstr>
      <vt:lpstr>UT!GROUP_ID</vt:lpstr>
      <vt:lpstr>ZTI!GROUP_ID</vt:lpstr>
      <vt:lpstr>'D11'!ITEM_PRICES</vt:lpstr>
      <vt:lpstr>DES_KAN!ITEM_PRICES</vt:lpstr>
      <vt:lpstr>El_SIL!ITEM_PRICES</vt:lpstr>
      <vt:lpstr>EL_SLAB_CCTV!ITEM_PRICES</vt:lpstr>
      <vt:lpstr>EL_SLAB_EZS!ITEM_PRICES</vt:lpstr>
      <vt:lpstr>EL_SLAB_UKS!ITEM_PRICES</vt:lpstr>
      <vt:lpstr>UT!ITEM_PRICES</vt:lpstr>
      <vt:lpstr>ZTI!ITEM_PRICES</vt:lpstr>
      <vt:lpstr>'D11'!Názvy_tisku</vt:lpstr>
      <vt:lpstr>DES_KAN!Názvy_tisku</vt:lpstr>
      <vt:lpstr>El_SIL!Názvy_tisku</vt:lpstr>
      <vt:lpstr>EL_SLAB_CCTV!Názvy_tisku</vt:lpstr>
      <vt:lpstr>EL_SLAB_EZS!Názvy_tisku</vt:lpstr>
      <vt:lpstr>EL_SLAB_UKS!Názvy_tisku</vt:lpstr>
      <vt:lpstr>Rekapitulace!Názvy_tisku</vt:lpstr>
      <vt:lpstr>UT!Názvy_tisku</vt:lpstr>
      <vt:lpstr>ZTI!Názvy_tisku</vt:lpstr>
      <vt:lpstr>'D11'!Oblast_tisku</vt:lpstr>
      <vt:lpstr>DES_KAN!Oblast_tisku</vt:lpstr>
      <vt:lpstr>El_SIL!Oblast_tisku</vt:lpstr>
      <vt:lpstr>EL_SLAB_CCTV!Oblast_tisku</vt:lpstr>
      <vt:lpstr>EL_SLAB_EZS!Oblast_tisku</vt:lpstr>
      <vt:lpstr>EL_SLAB_UKS!Oblast_tisku</vt:lpstr>
      <vt:lpstr>UT!Oblast_tisku</vt:lpstr>
      <vt:lpstr>ZTI!Oblast_tisku</vt:lpstr>
      <vt:lpstr>'D11'!VAT_RATES</vt:lpstr>
      <vt:lpstr>DES_KAN!VAT_RATES</vt:lpstr>
      <vt:lpstr>El_SIL!VAT_RATES</vt:lpstr>
      <vt:lpstr>EL_SLAB_CCTV!VAT_RATES</vt:lpstr>
      <vt:lpstr>EL_SLAB_EZS!VAT_RATES</vt:lpstr>
      <vt:lpstr>EL_SLAB_UKS!VAT_RATES</vt:lpstr>
      <vt:lpstr>UT!VAT_RATES</vt:lpstr>
      <vt:lpstr>ZTI!VAT_RATES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euroCALC 4</dc:title>
  <dc:subject>Zelenkova vila - kopie - Nabídka</dc:subject>
  <dc:creator>ADMIN</dc:creator>
  <cp:lastModifiedBy>Markéta Veselá</cp:lastModifiedBy>
  <cp:lastPrinted>2024-03-15T11:14:20Z</cp:lastPrinted>
  <dcterms:created xsi:type="dcterms:W3CDTF">2024-02-09T12:39:48Z</dcterms:created>
  <dcterms:modified xsi:type="dcterms:W3CDTF">2024-03-15T11:14:37Z</dcterms:modified>
</cp:coreProperties>
</file>